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8" activeTab="0"/>
  </bookViews>
  <sheets>
    <sheet name="Kalkulator UMIG Staszów" sheetId="1" r:id="rId1"/>
  </sheets>
  <definedNames>
    <definedName name="Excel_BuiltIn_Print_Area_11">'Kalkulator UMIG Staszów'!$A$1:$H$171</definedName>
    <definedName name="Excel_BuiltIn_Print_Area_1_1">'Kalkulator UMIG Staszów'!$A$1:$H$172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_xlnm.Print_Area" localSheetId="0">'Kalkulator UMIG Staszów'!$A$1:$H$182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<sst xmlns="http://schemas.openxmlformats.org/spreadsheetml/2006/main" count="42" uniqueCount="40">
  <si>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    Kalkulator dla wyliczenia kwoty odsetek i prowizji od kredytu bankowego  w  2018 rok  w wysokości 3 100 000,00 zł</t>
  </si>
  <si>
    <t>Uwaga : Proszę wypełnić wyłącznie oznaczone niebieskie pola</t>
  </si>
  <si>
    <t>Nazwa Banku</t>
  </si>
  <si>
    <t xml:space="preserve">Oprocentowanie  </t>
  </si>
  <si>
    <t>Uwaga: Oprocentowanie przy stawce  WIBOR 3M na dzień 23.04.2018 (1,70%) + marża banku (%)</t>
  </si>
  <si>
    <t>Stawka prowizji Przygotowawczej</t>
  </si>
  <si>
    <t>Rok</t>
  </si>
  <si>
    <t>Odsetki za okres</t>
  </si>
  <si>
    <t>Ilość dni</t>
  </si>
  <si>
    <t>Kwota raty spłaty</t>
  </si>
  <si>
    <t>Kwota kredytu</t>
  </si>
  <si>
    <t xml:space="preserve">Oprocentowanie </t>
  </si>
  <si>
    <t>Kwota Odsetek</t>
  </si>
  <si>
    <r>
      <t xml:space="preserve"> </t>
    </r>
    <r>
      <rPr>
        <b/>
        <sz val="10"/>
        <rFont val="Arial"/>
        <family val="2"/>
      </rPr>
      <t>Od</t>
    </r>
  </si>
  <si>
    <t>Do</t>
  </si>
  <si>
    <t>RAZEM ROK 2018</t>
  </si>
  <si>
    <t>RAZEM ROK 2019</t>
  </si>
  <si>
    <t>RAZEM ROK 2020</t>
  </si>
  <si>
    <t>RAZEM ROK 2021</t>
  </si>
  <si>
    <t>RAZEM ROK 2022</t>
  </si>
  <si>
    <t>RAZEM ROK 2023</t>
  </si>
  <si>
    <t>RAZEM ROK 2024</t>
  </si>
  <si>
    <t>RAZEM ROK 2025</t>
  </si>
  <si>
    <t>RAZEM ROK 2026</t>
  </si>
  <si>
    <t>RAZEM ROK 2027</t>
  </si>
  <si>
    <t>RAZEM ROK 2028</t>
  </si>
  <si>
    <t>RAZEM ROK 2029</t>
  </si>
  <si>
    <t>OGÓŁEM ODSETKI</t>
  </si>
  <si>
    <t>OBLICZENIE PROWIZJI PRZYGOTOWAWCZEJ</t>
  </si>
  <si>
    <t>Stawka prowizji</t>
  </si>
  <si>
    <t>Kwota Prowizji</t>
  </si>
  <si>
    <t xml:space="preserve">Wysokość prowizji </t>
  </si>
  <si>
    <t>CENA KREDYTU (odsetki +prowizja)</t>
  </si>
  <si>
    <t>Legenda:</t>
  </si>
  <si>
    <t>1. Obliczanie odsetek</t>
  </si>
  <si>
    <t xml:space="preserve">kol. 4 ( ilość dni) x kol. 6 (kwota kredytu) x kol. 7 (oprocentowanie) </t>
  </si>
  <si>
    <t>Kolumna 8 (kwota odsetek)      =</t>
  </si>
  <si>
    <t>365 / 366 dni</t>
  </si>
  <si>
    <t>2. Obliczanie prowizji</t>
  </si>
  <si>
    <t xml:space="preserve">Kwota prowizji = Kwota kredytu x stawka prowizji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</si>
</sst>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000"/>
    <numFmt numFmtId="166" formatCode="dd/mm/yyyy"/>
  </numFmts>
  <fonts count="43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indent="1"/>
    </xf>
    <xf numFmtId="164" fontId="2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10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/>
    </xf>
    <xf numFmtId="10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10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3" fontId="2" fillId="35" borderId="17" xfId="0" applyNumberFormat="1" applyFont="1" applyFill="1" applyBorder="1" applyAlignment="1">
      <alignment horizontal="center"/>
    </xf>
    <xf numFmtId="4" fontId="2" fillId="35" borderId="17" xfId="0" applyNumberFormat="1" applyFont="1" applyFill="1" applyBorder="1" applyAlignment="1">
      <alignment horizontal="right"/>
    </xf>
    <xf numFmtId="164" fontId="2" fillId="35" borderId="17" xfId="0" applyNumberFormat="1" applyFont="1" applyFill="1" applyBorder="1" applyAlignment="1">
      <alignment horizontal="right"/>
    </xf>
    <xf numFmtId="4" fontId="2" fillId="35" borderId="18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4" fontId="2" fillId="0" borderId="19" xfId="0" applyNumberFormat="1" applyFont="1" applyBorder="1" applyAlignment="1">
      <alignment horizontal="right"/>
    </xf>
    <xf numFmtId="164" fontId="2" fillId="35" borderId="20" xfId="0" applyNumberFormat="1" applyFont="1" applyFill="1" applyBorder="1" applyAlignment="1">
      <alignment horizontal="right" vertical="center" wrapText="1"/>
    </xf>
    <xf numFmtId="164" fontId="2" fillId="35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2" fillId="35" borderId="20" xfId="0" applyNumberFormat="1" applyFont="1" applyFill="1" applyBorder="1" applyAlignment="1">
      <alignment horizontal="right"/>
    </xf>
    <xf numFmtId="10" fontId="2" fillId="35" borderId="20" xfId="0" applyNumberFormat="1" applyFont="1" applyFill="1" applyBorder="1" applyAlignment="1">
      <alignment horizontal="center"/>
    </xf>
    <xf numFmtId="164" fontId="2" fillId="35" borderId="21" xfId="0" applyNumberFormat="1" applyFont="1" applyFill="1" applyBorder="1" applyAlignment="1">
      <alignment horizontal="right"/>
    </xf>
    <xf numFmtId="4" fontId="0" fillId="35" borderId="21" xfId="0" applyNumberFormat="1" applyFill="1" applyBorder="1" applyAlignment="1">
      <alignment/>
    </xf>
    <xf numFmtId="10" fontId="0" fillId="35" borderId="22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wrapText="1" inden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left" vertical="center" wrapText="1" indent="2"/>
    </xf>
    <xf numFmtId="0" fontId="7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35" borderId="2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177</xdr:row>
      <xdr:rowOff>76200</xdr:rowOff>
    </xdr:from>
    <xdr:to>
      <xdr:col>7</xdr:col>
      <xdr:colOff>1009650</xdr:colOff>
      <xdr:row>177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24125" y="46386750"/>
          <a:ext cx="4229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2"/>
  <sheetViews>
    <sheetView tabSelected="1" zoomScaleSheetLayoutView="80" zoomScalePageLayoutView="0" workbookViewId="0" topLeftCell="A142">
      <selection activeCell="D15" sqref="D15"/>
    </sheetView>
  </sheetViews>
  <sheetFormatPr defaultColWidth="11.7109375" defaultRowHeight="10.5" customHeight="1"/>
  <cols>
    <col min="1" max="1" width="8.8515625" style="0" customWidth="1"/>
    <col min="2" max="2" width="14.57421875" style="1" customWidth="1"/>
    <col min="3" max="3" width="14.00390625" style="0" customWidth="1"/>
    <col min="4" max="4" width="7.140625" style="0" customWidth="1"/>
    <col min="5" max="5" width="16.57421875" style="2" customWidth="1"/>
    <col min="6" max="6" width="15.28125" style="0" customWidth="1"/>
    <col min="7" max="7" width="9.7109375" style="0" customWidth="1"/>
    <col min="8" max="8" width="15.7109375" style="3" customWidth="1"/>
    <col min="9" max="9" width="3.7109375" style="3" customWidth="1"/>
    <col min="10" max="10" width="40.421875" style="4" customWidth="1"/>
  </cols>
  <sheetData>
    <row r="1" spans="1:9" ht="32.25" customHeight="1">
      <c r="A1" s="70" t="s">
        <v>0</v>
      </c>
      <c r="B1" s="70"/>
      <c r="C1" s="70"/>
      <c r="D1" s="70"/>
      <c r="E1" s="70"/>
      <c r="F1" s="70"/>
      <c r="G1" s="70"/>
      <c r="H1" s="70"/>
      <c r="I1" s="5"/>
    </row>
    <row r="2" spans="1:8" ht="17.25" customHeight="1">
      <c r="A2" s="71" t="s">
        <v>1</v>
      </c>
      <c r="B2" s="71"/>
      <c r="C2" s="71"/>
      <c r="D2" s="71"/>
      <c r="E2" s="71"/>
      <c r="F2" s="71"/>
      <c r="G2" s="71"/>
      <c r="H2" s="71"/>
    </row>
    <row r="3" spans="1:8" ht="35.25" customHeight="1">
      <c r="A3" s="72" t="s">
        <v>2</v>
      </c>
      <c r="B3" s="72"/>
      <c r="C3" s="73"/>
      <c r="D3" s="73"/>
      <c r="E3" s="73"/>
      <c r="F3" s="73"/>
      <c r="G3" s="73"/>
      <c r="H3" s="73"/>
    </row>
    <row r="4" spans="1:8" ht="18" customHeight="1">
      <c r="A4" s="6"/>
      <c r="B4" s="7"/>
      <c r="C4" s="8"/>
      <c r="D4" s="5"/>
      <c r="E4" s="5"/>
      <c r="F4" s="5"/>
      <c r="G4" s="5"/>
      <c r="H4" s="5"/>
    </row>
    <row r="5" spans="1:9" ht="16.5" customHeight="1">
      <c r="A5" s="72" t="s">
        <v>3</v>
      </c>
      <c r="B5" s="72"/>
      <c r="C5" s="9"/>
      <c r="D5" s="5"/>
      <c r="E5" s="5"/>
      <c r="F5" s="5"/>
      <c r="G5" s="5"/>
      <c r="H5" s="5"/>
      <c r="I5" s="5"/>
    </row>
    <row r="6" spans="1:8" ht="12.75" customHeight="1">
      <c r="A6" s="10" t="s">
        <v>4</v>
      </c>
      <c r="B6" s="5"/>
      <c r="C6" s="8"/>
      <c r="D6" s="5"/>
      <c r="E6" s="5"/>
      <c r="F6" s="5"/>
      <c r="G6" s="5"/>
      <c r="H6" s="5"/>
    </row>
    <row r="7" spans="2:11" ht="15.75" customHeight="1">
      <c r="B7" s="5"/>
      <c r="C7" s="8"/>
      <c r="D7" s="5"/>
      <c r="E7" s="5"/>
      <c r="F7" s="5"/>
      <c r="G7" s="5"/>
      <c r="H7" s="5"/>
      <c r="I7" s="11"/>
      <c r="J7" s="12"/>
      <c r="K7" s="13"/>
    </row>
    <row r="8" spans="1:11" ht="34.5" customHeight="1">
      <c r="A8" s="72" t="s">
        <v>5</v>
      </c>
      <c r="B8" s="72"/>
      <c r="C8" s="9"/>
      <c r="D8" s="5"/>
      <c r="E8" s="5"/>
      <c r="F8" s="5"/>
      <c r="G8" s="5"/>
      <c r="H8" s="5"/>
      <c r="I8" s="11"/>
      <c r="J8" s="12"/>
      <c r="K8" s="13"/>
    </row>
    <row r="9" spans="1:11" ht="9" customHeight="1">
      <c r="A9" s="5"/>
      <c r="B9" s="5"/>
      <c r="C9" s="14"/>
      <c r="D9" s="5"/>
      <c r="E9" s="5"/>
      <c r="F9" s="5"/>
      <c r="G9" s="5"/>
      <c r="H9" s="5"/>
      <c r="I9" s="11"/>
      <c r="J9" s="12"/>
      <c r="K9" s="13"/>
    </row>
    <row r="10" spans="1:9" ht="27" customHeight="1">
      <c r="A10" s="70" t="s">
        <v>0</v>
      </c>
      <c r="B10" s="70"/>
      <c r="C10" s="70"/>
      <c r="D10" s="70"/>
      <c r="E10" s="70"/>
      <c r="F10" s="70"/>
      <c r="G10" s="70"/>
      <c r="H10" s="70"/>
      <c r="I10" s="15"/>
    </row>
    <row r="11" ht="9" customHeight="1"/>
    <row r="12" spans="1:11" ht="15.75" customHeight="1">
      <c r="A12" s="74" t="s">
        <v>6</v>
      </c>
      <c r="B12" s="75" t="s">
        <v>7</v>
      </c>
      <c r="C12" s="75"/>
      <c r="D12" s="74" t="s">
        <v>8</v>
      </c>
      <c r="E12" s="76" t="s">
        <v>9</v>
      </c>
      <c r="F12" s="74" t="s">
        <v>10</v>
      </c>
      <c r="G12" s="74" t="s">
        <v>11</v>
      </c>
      <c r="H12" s="77" t="s">
        <v>12</v>
      </c>
      <c r="I12" s="11"/>
      <c r="J12" s="12"/>
      <c r="K12" s="13"/>
    </row>
    <row r="13" spans="1:11" ht="21" customHeight="1">
      <c r="A13" s="74"/>
      <c r="B13" s="17" t="s">
        <v>13</v>
      </c>
      <c r="C13" s="16" t="s">
        <v>14</v>
      </c>
      <c r="D13" s="74"/>
      <c r="E13" s="76"/>
      <c r="F13" s="74"/>
      <c r="G13" s="74"/>
      <c r="H13" s="77"/>
      <c r="I13" s="11"/>
      <c r="J13" s="12"/>
      <c r="K13" s="13"/>
    </row>
    <row r="14" spans="1:11" ht="9" customHeight="1">
      <c r="A14" s="18">
        <v>1</v>
      </c>
      <c r="B14" s="18">
        <v>2</v>
      </c>
      <c r="C14" s="18">
        <v>3</v>
      </c>
      <c r="D14" s="18">
        <v>4</v>
      </c>
      <c r="E14" s="19">
        <v>5</v>
      </c>
      <c r="F14" s="18">
        <v>6</v>
      </c>
      <c r="G14" s="18">
        <v>7</v>
      </c>
      <c r="H14" s="18">
        <v>8</v>
      </c>
      <c r="I14" s="11"/>
      <c r="J14" s="12"/>
      <c r="K14" s="13"/>
    </row>
    <row r="15" spans="1:9" ht="21" customHeight="1">
      <c r="A15" s="20">
        <v>2018</v>
      </c>
      <c r="B15" s="21">
        <v>43240</v>
      </c>
      <c r="C15" s="21">
        <v>43251</v>
      </c>
      <c r="D15" s="20">
        <v>11</v>
      </c>
      <c r="E15" s="22"/>
      <c r="F15" s="23">
        <f>3100000</f>
        <v>3100000</v>
      </c>
      <c r="G15" s="24">
        <f>C5</f>
        <v>0</v>
      </c>
      <c r="H15" s="25">
        <f aca="true" t="shared" si="0" ref="H15:H22">(D15*F15*G15)/365</f>
        <v>0</v>
      </c>
      <c r="I15" s="15"/>
    </row>
    <row r="16" spans="1:9" ht="21" customHeight="1">
      <c r="A16" s="20">
        <v>2018</v>
      </c>
      <c r="B16" s="21">
        <v>43252</v>
      </c>
      <c r="C16" s="21">
        <v>43281</v>
      </c>
      <c r="D16" s="20">
        <v>30</v>
      </c>
      <c r="E16" s="22"/>
      <c r="F16" s="23">
        <f aca="true" t="shared" si="1" ref="F16:F22">F15-E15</f>
        <v>3100000</v>
      </c>
      <c r="G16" s="24">
        <f>G15</f>
        <v>0</v>
      </c>
      <c r="H16" s="25">
        <f t="shared" si="0"/>
        <v>0</v>
      </c>
      <c r="I16" s="15"/>
    </row>
    <row r="17" spans="1:9" ht="21" customHeight="1">
      <c r="A17" s="20">
        <v>2018</v>
      </c>
      <c r="B17" s="21">
        <v>43282</v>
      </c>
      <c r="C17" s="21">
        <v>43312</v>
      </c>
      <c r="D17" s="20">
        <v>31</v>
      </c>
      <c r="E17" s="22"/>
      <c r="F17" s="23">
        <f t="shared" si="1"/>
        <v>3100000</v>
      </c>
      <c r="G17" s="24">
        <f>G15</f>
        <v>0</v>
      </c>
      <c r="H17" s="25">
        <f t="shared" si="0"/>
        <v>0</v>
      </c>
      <c r="I17" s="15"/>
    </row>
    <row r="18" spans="1:9" ht="21" customHeight="1">
      <c r="A18" s="20">
        <v>2018</v>
      </c>
      <c r="B18" s="21">
        <v>43313</v>
      </c>
      <c r="C18" s="21">
        <v>43343</v>
      </c>
      <c r="D18" s="20">
        <v>31</v>
      </c>
      <c r="E18" s="22"/>
      <c r="F18" s="23">
        <f t="shared" si="1"/>
        <v>3100000</v>
      </c>
      <c r="G18" s="24">
        <f>G15</f>
        <v>0</v>
      </c>
      <c r="H18" s="25">
        <f t="shared" si="0"/>
        <v>0</v>
      </c>
      <c r="I18" s="15"/>
    </row>
    <row r="19" spans="1:9" ht="21" customHeight="1">
      <c r="A19" s="20">
        <v>2018</v>
      </c>
      <c r="B19" s="21">
        <v>43344</v>
      </c>
      <c r="C19" s="21">
        <v>43373</v>
      </c>
      <c r="D19" s="20">
        <v>30</v>
      </c>
      <c r="E19" s="22"/>
      <c r="F19" s="23">
        <f t="shared" si="1"/>
        <v>3100000</v>
      </c>
      <c r="G19" s="24">
        <f>G17</f>
        <v>0</v>
      </c>
      <c r="H19" s="25">
        <f t="shared" si="0"/>
        <v>0</v>
      </c>
      <c r="I19" s="15"/>
    </row>
    <row r="20" spans="1:14" ht="21" customHeight="1">
      <c r="A20" s="20">
        <v>2018</v>
      </c>
      <c r="B20" s="21">
        <v>43374</v>
      </c>
      <c r="C20" s="21">
        <v>43404</v>
      </c>
      <c r="D20" s="20">
        <v>31</v>
      </c>
      <c r="E20" s="22"/>
      <c r="F20" s="23">
        <f t="shared" si="1"/>
        <v>3100000</v>
      </c>
      <c r="G20" s="24">
        <f>G15</f>
        <v>0</v>
      </c>
      <c r="H20" s="25">
        <f t="shared" si="0"/>
        <v>0</v>
      </c>
      <c r="I20" s="15"/>
      <c r="K20" s="26"/>
      <c r="L20" s="26"/>
      <c r="M20" s="26"/>
      <c r="N20" s="26"/>
    </row>
    <row r="21" spans="1:14" ht="21" customHeight="1">
      <c r="A21" s="20">
        <v>2018</v>
      </c>
      <c r="B21" s="21">
        <v>43405</v>
      </c>
      <c r="C21" s="21">
        <v>43434</v>
      </c>
      <c r="D21" s="20">
        <v>30</v>
      </c>
      <c r="E21" s="22"/>
      <c r="F21" s="23">
        <f t="shared" si="1"/>
        <v>3100000</v>
      </c>
      <c r="G21" s="24">
        <f>G15</f>
        <v>0</v>
      </c>
      <c r="H21" s="25">
        <f t="shared" si="0"/>
        <v>0</v>
      </c>
      <c r="I21" s="27"/>
      <c r="K21" s="26"/>
      <c r="L21" s="26"/>
      <c r="M21" s="26"/>
      <c r="N21" s="26"/>
    </row>
    <row r="22" spans="1:9" ht="21" customHeight="1">
      <c r="A22" s="20">
        <v>2018</v>
      </c>
      <c r="B22" s="28">
        <v>43435</v>
      </c>
      <c r="C22" s="28">
        <v>43465</v>
      </c>
      <c r="D22" s="29">
        <v>31</v>
      </c>
      <c r="E22" s="30"/>
      <c r="F22" s="31">
        <f t="shared" si="1"/>
        <v>3100000</v>
      </c>
      <c r="G22" s="32">
        <f>G15</f>
        <v>0</v>
      </c>
      <c r="H22" s="25">
        <f t="shared" si="0"/>
        <v>0</v>
      </c>
      <c r="I22" s="27"/>
    </row>
    <row r="23" spans="1:9" ht="21" customHeight="1">
      <c r="A23" s="78" t="s">
        <v>15</v>
      </c>
      <c r="B23" s="78"/>
      <c r="C23" s="78"/>
      <c r="D23" s="33">
        <f>SUM(D15:D22)</f>
        <v>225</v>
      </c>
      <c r="E23" s="34">
        <f>SUM(E20:E22)</f>
        <v>0</v>
      </c>
      <c r="F23" s="35"/>
      <c r="G23" s="36"/>
      <c r="H23" s="37">
        <f>SUM(H15:H22)</f>
        <v>0</v>
      </c>
      <c r="I23" s="15"/>
    </row>
    <row r="24" spans="1:9" ht="21" customHeight="1">
      <c r="A24" s="38">
        <v>2019</v>
      </c>
      <c r="B24" s="39">
        <v>43466</v>
      </c>
      <c r="C24" s="39">
        <v>43496</v>
      </c>
      <c r="D24" s="38">
        <v>31</v>
      </c>
      <c r="E24" s="40"/>
      <c r="F24" s="41">
        <f>F22-E22</f>
        <v>3100000</v>
      </c>
      <c r="G24" s="42">
        <f>G15</f>
        <v>0</v>
      </c>
      <c r="H24" s="43">
        <f aca="true" t="shared" si="2" ref="H24:H35">(D24*F24*G24)/365</f>
        <v>0</v>
      </c>
      <c r="I24" s="15"/>
    </row>
    <row r="25" spans="1:9" ht="21" customHeight="1">
      <c r="A25" s="20">
        <v>2019</v>
      </c>
      <c r="B25" s="21">
        <v>43497</v>
      </c>
      <c r="C25" s="21">
        <v>43524</v>
      </c>
      <c r="D25" s="20">
        <v>28</v>
      </c>
      <c r="E25" s="22"/>
      <c r="F25" s="23">
        <f aca="true" t="shared" si="3" ref="F25:F35">F24-E24</f>
        <v>3100000</v>
      </c>
      <c r="G25" s="24">
        <f>G15</f>
        <v>0</v>
      </c>
      <c r="H25" s="25">
        <f t="shared" si="2"/>
        <v>0</v>
      </c>
      <c r="I25" s="15"/>
    </row>
    <row r="26" spans="1:9" ht="21" customHeight="1">
      <c r="A26" s="20">
        <v>2019</v>
      </c>
      <c r="B26" s="21">
        <v>43525</v>
      </c>
      <c r="C26" s="21">
        <v>43555</v>
      </c>
      <c r="D26" s="20">
        <v>31</v>
      </c>
      <c r="E26" s="22"/>
      <c r="F26" s="23">
        <f t="shared" si="3"/>
        <v>3100000</v>
      </c>
      <c r="G26" s="24">
        <f>G15</f>
        <v>0</v>
      </c>
      <c r="H26" s="25">
        <f t="shared" si="2"/>
        <v>0</v>
      </c>
      <c r="I26" s="15"/>
    </row>
    <row r="27" spans="1:9" ht="21" customHeight="1">
      <c r="A27" s="20">
        <v>2019</v>
      </c>
      <c r="B27" s="21">
        <v>43556</v>
      </c>
      <c r="C27" s="21">
        <v>43585</v>
      </c>
      <c r="D27" s="20">
        <v>30</v>
      </c>
      <c r="E27" s="22">
        <v>50000</v>
      </c>
      <c r="F27" s="23">
        <f t="shared" si="3"/>
        <v>3100000</v>
      </c>
      <c r="G27" s="24">
        <f>G15</f>
        <v>0</v>
      </c>
      <c r="H27" s="25">
        <f t="shared" si="2"/>
        <v>0</v>
      </c>
      <c r="I27" s="15"/>
    </row>
    <row r="28" spans="1:9" ht="21" customHeight="1">
      <c r="A28" s="20">
        <v>2019</v>
      </c>
      <c r="B28" s="21">
        <v>43586</v>
      </c>
      <c r="C28" s="21">
        <v>43616</v>
      </c>
      <c r="D28" s="20">
        <v>31</v>
      </c>
      <c r="E28" s="22"/>
      <c r="F28" s="23">
        <f t="shared" si="3"/>
        <v>3050000</v>
      </c>
      <c r="G28" s="24">
        <f>G15</f>
        <v>0</v>
      </c>
      <c r="H28" s="25">
        <f t="shared" si="2"/>
        <v>0</v>
      </c>
      <c r="I28" s="15"/>
    </row>
    <row r="29" spans="1:9" ht="21" customHeight="1">
      <c r="A29" s="20">
        <v>2019</v>
      </c>
      <c r="B29" s="21">
        <v>43617</v>
      </c>
      <c r="C29" s="21">
        <v>43646</v>
      </c>
      <c r="D29" s="20">
        <v>30</v>
      </c>
      <c r="E29" s="22"/>
      <c r="F29" s="23">
        <f t="shared" si="3"/>
        <v>3050000</v>
      </c>
      <c r="G29" s="24">
        <f>G15</f>
        <v>0</v>
      </c>
      <c r="H29" s="25">
        <f t="shared" si="2"/>
        <v>0</v>
      </c>
      <c r="I29" s="15"/>
    </row>
    <row r="30" spans="1:9" ht="21" customHeight="1">
      <c r="A30" s="20">
        <v>2019</v>
      </c>
      <c r="B30" s="21">
        <v>43647</v>
      </c>
      <c r="C30" s="21">
        <v>43677</v>
      </c>
      <c r="D30" s="20">
        <v>31</v>
      </c>
      <c r="E30" s="22"/>
      <c r="F30" s="23">
        <f t="shared" si="3"/>
        <v>3050000</v>
      </c>
      <c r="G30" s="24">
        <f>G15</f>
        <v>0</v>
      </c>
      <c r="H30" s="25">
        <f t="shared" si="2"/>
        <v>0</v>
      </c>
      <c r="I30" s="15"/>
    </row>
    <row r="31" spans="1:9" ht="21" customHeight="1">
      <c r="A31" s="20">
        <v>2019</v>
      </c>
      <c r="B31" s="21">
        <v>43678</v>
      </c>
      <c r="C31" s="21">
        <v>43708</v>
      </c>
      <c r="D31" s="20">
        <v>31</v>
      </c>
      <c r="E31" s="22"/>
      <c r="F31" s="23">
        <f t="shared" si="3"/>
        <v>3050000</v>
      </c>
      <c r="G31" s="24">
        <f>G15</f>
        <v>0</v>
      </c>
      <c r="H31" s="25">
        <f t="shared" si="2"/>
        <v>0</v>
      </c>
      <c r="I31" s="15"/>
    </row>
    <row r="32" spans="1:9" ht="21" customHeight="1">
      <c r="A32" s="20">
        <v>2019</v>
      </c>
      <c r="B32" s="21">
        <v>43709</v>
      </c>
      <c r="C32" s="21">
        <v>43738</v>
      </c>
      <c r="D32" s="20">
        <v>30</v>
      </c>
      <c r="E32" s="22"/>
      <c r="F32" s="23">
        <f t="shared" si="3"/>
        <v>3050000</v>
      </c>
      <c r="G32" s="24">
        <f>G15</f>
        <v>0</v>
      </c>
      <c r="H32" s="25">
        <f t="shared" si="2"/>
        <v>0</v>
      </c>
      <c r="I32" s="15"/>
    </row>
    <row r="33" spans="1:9" ht="21" customHeight="1">
      <c r="A33" s="20">
        <v>2019</v>
      </c>
      <c r="B33" s="21">
        <v>43739</v>
      </c>
      <c r="C33" s="21">
        <v>43769</v>
      </c>
      <c r="D33" s="20">
        <v>31</v>
      </c>
      <c r="E33" s="22"/>
      <c r="F33" s="23">
        <f t="shared" si="3"/>
        <v>3050000</v>
      </c>
      <c r="G33" s="24">
        <f>G15</f>
        <v>0</v>
      </c>
      <c r="H33" s="25">
        <f t="shared" si="2"/>
        <v>0</v>
      </c>
      <c r="I33" s="15"/>
    </row>
    <row r="34" spans="1:9" ht="21" customHeight="1">
      <c r="A34" s="20">
        <v>2019</v>
      </c>
      <c r="B34" s="21">
        <v>43770</v>
      </c>
      <c r="C34" s="21">
        <v>43799</v>
      </c>
      <c r="D34" s="20">
        <v>30</v>
      </c>
      <c r="E34" s="22"/>
      <c r="F34" s="23">
        <f t="shared" si="3"/>
        <v>3050000</v>
      </c>
      <c r="G34" s="24">
        <f>G15</f>
        <v>0</v>
      </c>
      <c r="H34" s="25">
        <f t="shared" si="2"/>
        <v>0</v>
      </c>
      <c r="I34" s="27"/>
    </row>
    <row r="35" spans="1:9" ht="21" customHeight="1">
      <c r="A35" s="20">
        <v>2019</v>
      </c>
      <c r="B35" s="28">
        <v>43800</v>
      </c>
      <c r="C35" s="28">
        <v>43830</v>
      </c>
      <c r="D35" s="29">
        <v>31</v>
      </c>
      <c r="E35" s="44"/>
      <c r="F35" s="45">
        <f t="shared" si="3"/>
        <v>3050000</v>
      </c>
      <c r="G35" s="46">
        <f>G15</f>
        <v>0</v>
      </c>
      <c r="H35" s="47">
        <f t="shared" si="2"/>
        <v>0</v>
      </c>
      <c r="I35" s="27"/>
    </row>
    <row r="36" spans="1:9" ht="21" customHeight="1">
      <c r="A36" s="78" t="s">
        <v>16</v>
      </c>
      <c r="B36" s="78"/>
      <c r="C36" s="78"/>
      <c r="D36" s="33">
        <f>SUM(D24:D35)</f>
        <v>365</v>
      </c>
      <c r="E36" s="34">
        <f>SUM(E24:E35)</f>
        <v>50000</v>
      </c>
      <c r="F36" s="35"/>
      <c r="G36" s="36"/>
      <c r="H36" s="37">
        <f>SUM(H24:H35)</f>
        <v>0</v>
      </c>
      <c r="I36" s="15"/>
    </row>
    <row r="37" spans="1:9" ht="21" customHeight="1">
      <c r="A37" s="38">
        <v>2020</v>
      </c>
      <c r="B37" s="39">
        <v>43831</v>
      </c>
      <c r="C37" s="39">
        <v>43861</v>
      </c>
      <c r="D37" s="38">
        <v>31</v>
      </c>
      <c r="E37" s="40"/>
      <c r="F37" s="41">
        <f>F35-E35</f>
        <v>3050000</v>
      </c>
      <c r="G37" s="42">
        <f>G15</f>
        <v>0</v>
      </c>
      <c r="H37" s="43">
        <f aca="true" t="shared" si="4" ref="H37:H48">(D37*F37*G37)/366</f>
        <v>0</v>
      </c>
      <c r="I37" s="15"/>
    </row>
    <row r="38" spans="1:9" ht="21" customHeight="1">
      <c r="A38" s="20">
        <v>2020</v>
      </c>
      <c r="B38" s="21">
        <v>43862</v>
      </c>
      <c r="C38" s="21">
        <v>43890</v>
      </c>
      <c r="D38" s="20">
        <v>29</v>
      </c>
      <c r="E38" s="22"/>
      <c r="F38" s="23">
        <f aca="true" t="shared" si="5" ref="F38:F48">F37-E37</f>
        <v>3050000</v>
      </c>
      <c r="G38" s="24">
        <f>G15</f>
        <v>0</v>
      </c>
      <c r="H38" s="25">
        <f t="shared" si="4"/>
        <v>0</v>
      </c>
      <c r="I38" s="15"/>
    </row>
    <row r="39" spans="1:9" ht="21" customHeight="1">
      <c r="A39" s="20">
        <v>2020</v>
      </c>
      <c r="B39" s="21">
        <v>43891</v>
      </c>
      <c r="C39" s="21">
        <v>43921</v>
      </c>
      <c r="D39" s="20">
        <v>31</v>
      </c>
      <c r="E39" s="22"/>
      <c r="F39" s="23">
        <f t="shared" si="5"/>
        <v>3050000</v>
      </c>
      <c r="G39" s="24">
        <f>G15</f>
        <v>0</v>
      </c>
      <c r="H39" s="25">
        <f t="shared" si="4"/>
        <v>0</v>
      </c>
      <c r="I39" s="15"/>
    </row>
    <row r="40" spans="1:9" ht="21" customHeight="1">
      <c r="A40" s="20">
        <v>2020</v>
      </c>
      <c r="B40" s="21">
        <v>43922</v>
      </c>
      <c r="C40" s="21">
        <v>43951</v>
      </c>
      <c r="D40" s="20">
        <v>30</v>
      </c>
      <c r="E40" s="22">
        <v>50000</v>
      </c>
      <c r="F40" s="23">
        <f t="shared" si="5"/>
        <v>3050000</v>
      </c>
      <c r="G40" s="24">
        <f>G15</f>
        <v>0</v>
      </c>
      <c r="H40" s="25">
        <f t="shared" si="4"/>
        <v>0</v>
      </c>
      <c r="I40" s="15"/>
    </row>
    <row r="41" spans="1:9" ht="21" customHeight="1">
      <c r="A41" s="20">
        <v>2020</v>
      </c>
      <c r="B41" s="21">
        <v>43952</v>
      </c>
      <c r="C41" s="21">
        <v>43982</v>
      </c>
      <c r="D41" s="20">
        <v>31</v>
      </c>
      <c r="E41" s="22"/>
      <c r="F41" s="23">
        <f t="shared" si="5"/>
        <v>3000000</v>
      </c>
      <c r="G41" s="24">
        <f>G15</f>
        <v>0</v>
      </c>
      <c r="H41" s="25">
        <f t="shared" si="4"/>
        <v>0</v>
      </c>
      <c r="I41" s="15"/>
    </row>
    <row r="42" spans="1:9" ht="21" customHeight="1">
      <c r="A42" s="20">
        <v>2020</v>
      </c>
      <c r="B42" s="21">
        <v>43983</v>
      </c>
      <c r="C42" s="21">
        <v>44012</v>
      </c>
      <c r="D42" s="20">
        <v>30</v>
      </c>
      <c r="E42" s="22"/>
      <c r="F42" s="23">
        <f t="shared" si="5"/>
        <v>3000000</v>
      </c>
      <c r="G42" s="24">
        <f>G15</f>
        <v>0</v>
      </c>
      <c r="H42" s="25">
        <f t="shared" si="4"/>
        <v>0</v>
      </c>
      <c r="I42" s="15"/>
    </row>
    <row r="43" spans="1:9" ht="21" customHeight="1">
      <c r="A43" s="20">
        <v>2020</v>
      </c>
      <c r="B43" s="21">
        <v>44013</v>
      </c>
      <c r="C43" s="21">
        <v>44043</v>
      </c>
      <c r="D43" s="20">
        <v>31</v>
      </c>
      <c r="E43" s="22"/>
      <c r="F43" s="23">
        <f t="shared" si="5"/>
        <v>3000000</v>
      </c>
      <c r="G43" s="24">
        <f>G15</f>
        <v>0</v>
      </c>
      <c r="H43" s="25">
        <f t="shared" si="4"/>
        <v>0</v>
      </c>
      <c r="I43" s="15"/>
    </row>
    <row r="44" spans="1:9" ht="21" customHeight="1">
      <c r="A44" s="20">
        <v>2020</v>
      </c>
      <c r="B44" s="21">
        <v>44044</v>
      </c>
      <c r="C44" s="21">
        <v>44074</v>
      </c>
      <c r="D44" s="20">
        <v>31</v>
      </c>
      <c r="E44" s="22"/>
      <c r="F44" s="23">
        <f t="shared" si="5"/>
        <v>3000000</v>
      </c>
      <c r="G44" s="24">
        <f>G15</f>
        <v>0</v>
      </c>
      <c r="H44" s="25">
        <f t="shared" si="4"/>
        <v>0</v>
      </c>
      <c r="I44" s="15"/>
    </row>
    <row r="45" spans="1:9" ht="21" customHeight="1">
      <c r="A45" s="20">
        <v>2020</v>
      </c>
      <c r="B45" s="21">
        <v>44075</v>
      </c>
      <c r="C45" s="21">
        <v>44104</v>
      </c>
      <c r="D45" s="20">
        <v>30</v>
      </c>
      <c r="E45" s="22"/>
      <c r="F45" s="23">
        <f t="shared" si="5"/>
        <v>3000000</v>
      </c>
      <c r="G45" s="24">
        <f>G15</f>
        <v>0</v>
      </c>
      <c r="H45" s="25">
        <f t="shared" si="4"/>
        <v>0</v>
      </c>
      <c r="I45" s="15"/>
    </row>
    <row r="46" spans="1:9" ht="21" customHeight="1">
      <c r="A46" s="20">
        <v>2020</v>
      </c>
      <c r="B46" s="21">
        <v>44105</v>
      </c>
      <c r="C46" s="21">
        <v>44135</v>
      </c>
      <c r="D46" s="20">
        <v>31</v>
      </c>
      <c r="E46" s="22"/>
      <c r="F46" s="23">
        <f t="shared" si="5"/>
        <v>3000000</v>
      </c>
      <c r="G46" s="24">
        <f>G15</f>
        <v>0</v>
      </c>
      <c r="H46" s="25">
        <f t="shared" si="4"/>
        <v>0</v>
      </c>
      <c r="I46" s="15"/>
    </row>
    <row r="47" spans="1:9" ht="21" customHeight="1">
      <c r="A47" s="20">
        <v>2020</v>
      </c>
      <c r="B47" s="21">
        <v>44136</v>
      </c>
      <c r="C47" s="21">
        <v>44165</v>
      </c>
      <c r="D47" s="20">
        <v>30</v>
      </c>
      <c r="E47" s="22"/>
      <c r="F47" s="23">
        <f t="shared" si="5"/>
        <v>3000000</v>
      </c>
      <c r="G47" s="24">
        <f>G15</f>
        <v>0</v>
      </c>
      <c r="H47" s="25">
        <f t="shared" si="4"/>
        <v>0</v>
      </c>
      <c r="I47" s="27"/>
    </row>
    <row r="48" spans="1:9" ht="21" customHeight="1">
      <c r="A48" s="20">
        <v>2020</v>
      </c>
      <c r="B48" s="28">
        <v>44166</v>
      </c>
      <c r="C48" s="28">
        <v>44196</v>
      </c>
      <c r="D48" s="29">
        <v>31</v>
      </c>
      <c r="E48" s="44"/>
      <c r="F48" s="45">
        <f t="shared" si="5"/>
        <v>3000000</v>
      </c>
      <c r="G48" s="46">
        <f>G15</f>
        <v>0</v>
      </c>
      <c r="H48" s="47">
        <f t="shared" si="4"/>
        <v>0</v>
      </c>
      <c r="I48" s="27"/>
    </row>
    <row r="49" spans="1:9" ht="21" customHeight="1">
      <c r="A49" s="78" t="s">
        <v>17</v>
      </c>
      <c r="B49" s="78"/>
      <c r="C49" s="78"/>
      <c r="D49" s="33">
        <f>SUM(D37:D48)</f>
        <v>366</v>
      </c>
      <c r="E49" s="34">
        <f>SUM(E37:E48)</f>
        <v>50000</v>
      </c>
      <c r="F49" s="35"/>
      <c r="G49" s="36"/>
      <c r="H49" s="37">
        <f>SUM(H37:H48)</f>
        <v>0</v>
      </c>
      <c r="I49" s="15"/>
    </row>
    <row r="50" spans="1:9" ht="21" customHeight="1">
      <c r="A50" s="38">
        <v>2021</v>
      </c>
      <c r="B50" s="39">
        <v>44197</v>
      </c>
      <c r="C50" s="39">
        <v>44227</v>
      </c>
      <c r="D50" s="38">
        <v>31</v>
      </c>
      <c r="E50" s="40"/>
      <c r="F50" s="41">
        <f>F48-E48</f>
        <v>3000000</v>
      </c>
      <c r="G50" s="42">
        <f>G15</f>
        <v>0</v>
      </c>
      <c r="H50" s="43">
        <f aca="true" t="shared" si="6" ref="H50:H61">(D50*F50*G50)/365</f>
        <v>0</v>
      </c>
      <c r="I50" s="15"/>
    </row>
    <row r="51" spans="1:9" ht="21" customHeight="1">
      <c r="A51" s="20">
        <v>2021</v>
      </c>
      <c r="B51" s="21">
        <v>44228</v>
      </c>
      <c r="C51" s="21">
        <v>44255</v>
      </c>
      <c r="D51" s="20">
        <v>28</v>
      </c>
      <c r="E51" s="22"/>
      <c r="F51" s="23">
        <f aca="true" t="shared" si="7" ref="F51:F61">F50-E50</f>
        <v>3000000</v>
      </c>
      <c r="G51" s="24">
        <f>G15</f>
        <v>0</v>
      </c>
      <c r="H51" s="25">
        <f t="shared" si="6"/>
        <v>0</v>
      </c>
      <c r="I51" s="15"/>
    </row>
    <row r="52" spans="1:9" ht="21" customHeight="1">
      <c r="A52" s="20">
        <v>2021</v>
      </c>
      <c r="B52" s="21">
        <v>44256</v>
      </c>
      <c r="C52" s="21">
        <v>44286</v>
      </c>
      <c r="D52" s="20">
        <v>31</v>
      </c>
      <c r="E52" s="22"/>
      <c r="F52" s="23">
        <f t="shared" si="7"/>
        <v>3000000</v>
      </c>
      <c r="G52" s="24">
        <f>G15</f>
        <v>0</v>
      </c>
      <c r="H52" s="25">
        <f t="shared" si="6"/>
        <v>0</v>
      </c>
      <c r="I52" s="15"/>
    </row>
    <row r="53" spans="1:9" ht="21" customHeight="1">
      <c r="A53" s="20">
        <v>2021</v>
      </c>
      <c r="B53" s="21">
        <v>44287</v>
      </c>
      <c r="C53" s="21">
        <v>44316</v>
      </c>
      <c r="D53" s="20">
        <v>30</v>
      </c>
      <c r="E53" s="22">
        <v>50000</v>
      </c>
      <c r="F53" s="23">
        <f t="shared" si="7"/>
        <v>3000000</v>
      </c>
      <c r="G53" s="24">
        <f>G15</f>
        <v>0</v>
      </c>
      <c r="H53" s="25">
        <f t="shared" si="6"/>
        <v>0</v>
      </c>
      <c r="I53" s="15"/>
    </row>
    <row r="54" spans="1:9" ht="21" customHeight="1">
      <c r="A54" s="20">
        <v>2021</v>
      </c>
      <c r="B54" s="21">
        <v>44317</v>
      </c>
      <c r="C54" s="21">
        <v>44347</v>
      </c>
      <c r="D54" s="20">
        <v>31</v>
      </c>
      <c r="E54" s="22"/>
      <c r="F54" s="23">
        <f t="shared" si="7"/>
        <v>2950000</v>
      </c>
      <c r="G54" s="24">
        <f>G15</f>
        <v>0</v>
      </c>
      <c r="H54" s="25">
        <f t="shared" si="6"/>
        <v>0</v>
      </c>
      <c r="I54" s="15"/>
    </row>
    <row r="55" spans="1:9" ht="21" customHeight="1">
      <c r="A55" s="20">
        <v>2021</v>
      </c>
      <c r="B55" s="21">
        <v>44348</v>
      </c>
      <c r="C55" s="21">
        <v>44377</v>
      </c>
      <c r="D55" s="20">
        <v>30</v>
      </c>
      <c r="E55" s="22"/>
      <c r="F55" s="23">
        <f t="shared" si="7"/>
        <v>2950000</v>
      </c>
      <c r="G55" s="24">
        <f>G15</f>
        <v>0</v>
      </c>
      <c r="H55" s="25">
        <f t="shared" si="6"/>
        <v>0</v>
      </c>
      <c r="I55" s="15"/>
    </row>
    <row r="56" spans="1:9" ht="21" customHeight="1">
      <c r="A56" s="20">
        <v>2021</v>
      </c>
      <c r="B56" s="21">
        <v>44378</v>
      </c>
      <c r="C56" s="21">
        <v>44408</v>
      </c>
      <c r="D56" s="20">
        <v>31</v>
      </c>
      <c r="E56" s="22"/>
      <c r="F56" s="23">
        <f t="shared" si="7"/>
        <v>2950000</v>
      </c>
      <c r="G56" s="24">
        <f>G15</f>
        <v>0</v>
      </c>
      <c r="H56" s="25">
        <f t="shared" si="6"/>
        <v>0</v>
      </c>
      <c r="I56" s="15"/>
    </row>
    <row r="57" spans="1:9" ht="21" customHeight="1">
      <c r="A57" s="20">
        <v>2021</v>
      </c>
      <c r="B57" s="21">
        <v>44409</v>
      </c>
      <c r="C57" s="21">
        <v>44439</v>
      </c>
      <c r="D57" s="20">
        <v>31</v>
      </c>
      <c r="E57" s="22"/>
      <c r="F57" s="23">
        <f t="shared" si="7"/>
        <v>2950000</v>
      </c>
      <c r="G57" s="24">
        <f>G15</f>
        <v>0</v>
      </c>
      <c r="H57" s="25">
        <f t="shared" si="6"/>
        <v>0</v>
      </c>
      <c r="I57" s="15"/>
    </row>
    <row r="58" spans="1:9" ht="21" customHeight="1">
      <c r="A58" s="20">
        <v>2021</v>
      </c>
      <c r="B58" s="21">
        <v>44440</v>
      </c>
      <c r="C58" s="21">
        <v>44469</v>
      </c>
      <c r="D58" s="20">
        <v>30</v>
      </c>
      <c r="E58" s="22"/>
      <c r="F58" s="23">
        <f t="shared" si="7"/>
        <v>2950000</v>
      </c>
      <c r="G58" s="24">
        <f>G15</f>
        <v>0</v>
      </c>
      <c r="H58" s="25">
        <f t="shared" si="6"/>
        <v>0</v>
      </c>
      <c r="I58" s="15"/>
    </row>
    <row r="59" spans="1:9" ht="21" customHeight="1">
      <c r="A59" s="20">
        <v>2021</v>
      </c>
      <c r="B59" s="21">
        <v>44470</v>
      </c>
      <c r="C59" s="21">
        <v>44500</v>
      </c>
      <c r="D59" s="20">
        <v>31</v>
      </c>
      <c r="E59" s="22"/>
      <c r="F59" s="23">
        <f t="shared" si="7"/>
        <v>2950000</v>
      </c>
      <c r="G59" s="24">
        <f>G15</f>
        <v>0</v>
      </c>
      <c r="H59" s="25">
        <f t="shared" si="6"/>
        <v>0</v>
      </c>
      <c r="I59" s="15"/>
    </row>
    <row r="60" spans="1:9" ht="21" customHeight="1">
      <c r="A60" s="20">
        <v>2021</v>
      </c>
      <c r="B60" s="21">
        <v>44501</v>
      </c>
      <c r="C60" s="21">
        <v>44530</v>
      </c>
      <c r="D60" s="20">
        <v>30</v>
      </c>
      <c r="E60" s="22">
        <v>50000</v>
      </c>
      <c r="F60" s="23">
        <f t="shared" si="7"/>
        <v>2950000</v>
      </c>
      <c r="G60" s="24">
        <f>G15</f>
        <v>0</v>
      </c>
      <c r="H60" s="25">
        <f t="shared" si="6"/>
        <v>0</v>
      </c>
      <c r="I60" s="27"/>
    </row>
    <row r="61" spans="1:9" ht="21" customHeight="1">
      <c r="A61" s="20">
        <v>2021</v>
      </c>
      <c r="B61" s="28">
        <v>44531</v>
      </c>
      <c r="C61" s="28">
        <v>44561</v>
      </c>
      <c r="D61" s="29">
        <v>31</v>
      </c>
      <c r="E61" s="44"/>
      <c r="F61" s="45">
        <f t="shared" si="7"/>
        <v>2900000</v>
      </c>
      <c r="G61" s="46">
        <f>G15</f>
        <v>0</v>
      </c>
      <c r="H61" s="47">
        <f t="shared" si="6"/>
        <v>0</v>
      </c>
      <c r="I61" s="27"/>
    </row>
    <row r="62" spans="1:9" ht="21" customHeight="1">
      <c r="A62" s="78" t="s">
        <v>18</v>
      </c>
      <c r="B62" s="78"/>
      <c r="C62" s="78"/>
      <c r="D62" s="33">
        <f>SUM(D50:D61)</f>
        <v>365</v>
      </c>
      <c r="E62" s="34">
        <f>SUM(E50:E61)</f>
        <v>100000</v>
      </c>
      <c r="F62" s="35"/>
      <c r="G62" s="36"/>
      <c r="H62" s="37">
        <f>SUM(H50:H61)</f>
        <v>0</v>
      </c>
      <c r="I62" s="15"/>
    </row>
    <row r="63" spans="1:9" ht="21" customHeight="1">
      <c r="A63" s="38">
        <v>2022</v>
      </c>
      <c r="B63" s="39">
        <v>44562</v>
      </c>
      <c r="C63" s="39">
        <v>44592</v>
      </c>
      <c r="D63" s="38">
        <v>31</v>
      </c>
      <c r="E63" s="40"/>
      <c r="F63" s="41">
        <f>F61-E61</f>
        <v>2900000</v>
      </c>
      <c r="G63" s="42">
        <f>G15</f>
        <v>0</v>
      </c>
      <c r="H63" s="43">
        <f aca="true" t="shared" si="8" ref="H63:H74">(D63*F63*G63)/365</f>
        <v>0</v>
      </c>
      <c r="I63" s="15"/>
    </row>
    <row r="64" spans="1:9" ht="21" customHeight="1">
      <c r="A64" s="20">
        <v>2022</v>
      </c>
      <c r="B64" s="21">
        <v>44593</v>
      </c>
      <c r="C64" s="21">
        <v>44620</v>
      </c>
      <c r="D64" s="20">
        <v>28</v>
      </c>
      <c r="E64" s="22"/>
      <c r="F64" s="23">
        <f aca="true" t="shared" si="9" ref="F64:F74">F63-E63</f>
        <v>2900000</v>
      </c>
      <c r="G64" s="24">
        <f>G15</f>
        <v>0</v>
      </c>
      <c r="H64" s="25">
        <f t="shared" si="8"/>
        <v>0</v>
      </c>
      <c r="I64" s="15"/>
    </row>
    <row r="65" spans="1:9" ht="21" customHeight="1">
      <c r="A65" s="20">
        <v>2022</v>
      </c>
      <c r="B65" s="21">
        <v>44621</v>
      </c>
      <c r="C65" s="21">
        <v>44651</v>
      </c>
      <c r="D65" s="20">
        <v>31</v>
      </c>
      <c r="E65" s="22"/>
      <c r="F65" s="23">
        <f t="shared" si="9"/>
        <v>2900000</v>
      </c>
      <c r="G65" s="24">
        <f>G15</f>
        <v>0</v>
      </c>
      <c r="H65" s="25">
        <f t="shared" si="8"/>
        <v>0</v>
      </c>
      <c r="I65" s="15"/>
    </row>
    <row r="66" spans="1:9" ht="21" customHeight="1">
      <c r="A66" s="20">
        <v>2022</v>
      </c>
      <c r="B66" s="21">
        <v>44652</v>
      </c>
      <c r="C66" s="21">
        <v>44681</v>
      </c>
      <c r="D66" s="20">
        <v>30</v>
      </c>
      <c r="E66" s="22">
        <v>50000</v>
      </c>
      <c r="F66" s="23">
        <f t="shared" si="9"/>
        <v>2900000</v>
      </c>
      <c r="G66" s="24">
        <f>G15</f>
        <v>0</v>
      </c>
      <c r="H66" s="25">
        <f t="shared" si="8"/>
        <v>0</v>
      </c>
      <c r="I66" s="15"/>
    </row>
    <row r="67" spans="1:9" ht="21" customHeight="1">
      <c r="A67" s="20">
        <v>2022</v>
      </c>
      <c r="B67" s="21">
        <v>44682</v>
      </c>
      <c r="C67" s="21">
        <v>44712</v>
      </c>
      <c r="D67" s="20">
        <v>31</v>
      </c>
      <c r="E67" s="22"/>
      <c r="F67" s="23">
        <f t="shared" si="9"/>
        <v>2850000</v>
      </c>
      <c r="G67" s="24">
        <f>G15</f>
        <v>0</v>
      </c>
      <c r="H67" s="25">
        <f t="shared" si="8"/>
        <v>0</v>
      </c>
      <c r="I67" s="15"/>
    </row>
    <row r="68" spans="1:9" ht="21" customHeight="1">
      <c r="A68" s="20">
        <v>2022</v>
      </c>
      <c r="B68" s="21">
        <v>44713</v>
      </c>
      <c r="C68" s="21">
        <v>44742</v>
      </c>
      <c r="D68" s="20">
        <v>30</v>
      </c>
      <c r="E68" s="22"/>
      <c r="F68" s="23">
        <f t="shared" si="9"/>
        <v>2850000</v>
      </c>
      <c r="G68" s="24">
        <f>G15</f>
        <v>0</v>
      </c>
      <c r="H68" s="25">
        <f t="shared" si="8"/>
        <v>0</v>
      </c>
      <c r="I68" s="15"/>
    </row>
    <row r="69" spans="1:9" ht="21" customHeight="1">
      <c r="A69" s="20">
        <v>2022</v>
      </c>
      <c r="B69" s="21">
        <v>44743</v>
      </c>
      <c r="C69" s="21">
        <v>44773</v>
      </c>
      <c r="D69" s="20">
        <v>31</v>
      </c>
      <c r="E69" s="22"/>
      <c r="F69" s="23">
        <f t="shared" si="9"/>
        <v>2850000</v>
      </c>
      <c r="G69" s="24">
        <f>G15</f>
        <v>0</v>
      </c>
      <c r="H69" s="25">
        <f t="shared" si="8"/>
        <v>0</v>
      </c>
      <c r="I69" s="15"/>
    </row>
    <row r="70" spans="1:9" ht="21" customHeight="1">
      <c r="A70" s="20">
        <v>2022</v>
      </c>
      <c r="B70" s="21">
        <v>44774</v>
      </c>
      <c r="C70" s="21">
        <v>44804</v>
      </c>
      <c r="D70" s="20">
        <v>31</v>
      </c>
      <c r="E70" s="22"/>
      <c r="F70" s="23">
        <f t="shared" si="9"/>
        <v>2850000</v>
      </c>
      <c r="G70" s="24">
        <f>G15</f>
        <v>0</v>
      </c>
      <c r="H70" s="25">
        <f t="shared" si="8"/>
        <v>0</v>
      </c>
      <c r="I70" s="15"/>
    </row>
    <row r="71" spans="1:9" ht="21" customHeight="1">
      <c r="A71" s="20">
        <v>2022</v>
      </c>
      <c r="B71" s="21">
        <v>44805</v>
      </c>
      <c r="C71" s="21">
        <v>44834</v>
      </c>
      <c r="D71" s="20">
        <v>30</v>
      </c>
      <c r="E71" s="22"/>
      <c r="F71" s="23">
        <f t="shared" si="9"/>
        <v>2850000</v>
      </c>
      <c r="G71" s="24">
        <f>G15</f>
        <v>0</v>
      </c>
      <c r="H71" s="25">
        <f t="shared" si="8"/>
        <v>0</v>
      </c>
      <c r="I71" s="15"/>
    </row>
    <row r="72" spans="1:9" ht="21" customHeight="1">
      <c r="A72" s="20">
        <v>2022</v>
      </c>
      <c r="B72" s="21">
        <v>44835</v>
      </c>
      <c r="C72" s="21">
        <v>44865</v>
      </c>
      <c r="D72" s="20">
        <v>31</v>
      </c>
      <c r="E72" s="22"/>
      <c r="F72" s="23">
        <f t="shared" si="9"/>
        <v>2850000</v>
      </c>
      <c r="G72" s="24">
        <f>G15</f>
        <v>0</v>
      </c>
      <c r="H72" s="25">
        <f t="shared" si="8"/>
        <v>0</v>
      </c>
      <c r="I72" s="15"/>
    </row>
    <row r="73" spans="1:9" ht="21" customHeight="1">
      <c r="A73" s="20">
        <v>2022</v>
      </c>
      <c r="B73" s="21">
        <v>44866</v>
      </c>
      <c r="C73" s="21">
        <v>44895</v>
      </c>
      <c r="D73" s="20">
        <v>30</v>
      </c>
      <c r="E73" s="22">
        <v>50000</v>
      </c>
      <c r="F73" s="23">
        <f t="shared" si="9"/>
        <v>2850000</v>
      </c>
      <c r="G73" s="24">
        <f>G15</f>
        <v>0</v>
      </c>
      <c r="H73" s="25">
        <f t="shared" si="8"/>
        <v>0</v>
      </c>
      <c r="I73" s="27"/>
    </row>
    <row r="74" spans="1:9" ht="21" customHeight="1">
      <c r="A74" s="20">
        <v>2022</v>
      </c>
      <c r="B74" s="28">
        <v>44896</v>
      </c>
      <c r="C74" s="28">
        <v>44926</v>
      </c>
      <c r="D74" s="29">
        <v>31</v>
      </c>
      <c r="E74" s="44"/>
      <c r="F74" s="45">
        <f t="shared" si="9"/>
        <v>2800000</v>
      </c>
      <c r="G74" s="46">
        <f>G15</f>
        <v>0</v>
      </c>
      <c r="H74" s="47">
        <f t="shared" si="8"/>
        <v>0</v>
      </c>
      <c r="I74" s="27"/>
    </row>
    <row r="75" spans="1:9" ht="21" customHeight="1">
      <c r="A75" s="78" t="s">
        <v>19</v>
      </c>
      <c r="B75" s="78"/>
      <c r="C75" s="78"/>
      <c r="D75" s="33">
        <f>SUM(D63:D74)</f>
        <v>365</v>
      </c>
      <c r="E75" s="34">
        <f>SUM(E63:E74)</f>
        <v>100000</v>
      </c>
      <c r="F75" s="35"/>
      <c r="G75" s="36"/>
      <c r="H75" s="37">
        <f>SUM(H63:H74)</f>
        <v>0</v>
      </c>
      <c r="I75" s="15"/>
    </row>
    <row r="76" spans="1:9" ht="21" customHeight="1">
      <c r="A76" s="38">
        <v>2023</v>
      </c>
      <c r="B76" s="39">
        <v>44927</v>
      </c>
      <c r="C76" s="39">
        <v>44957</v>
      </c>
      <c r="D76" s="38">
        <v>31</v>
      </c>
      <c r="E76" s="40"/>
      <c r="F76" s="41">
        <f>F74-E74</f>
        <v>2800000</v>
      </c>
      <c r="G76" s="42">
        <f>G15</f>
        <v>0</v>
      </c>
      <c r="H76" s="43">
        <f aca="true" t="shared" si="10" ref="H76:H87">(D76*F76*G76)/365</f>
        <v>0</v>
      </c>
      <c r="I76" s="15"/>
    </row>
    <row r="77" spans="1:9" ht="21" customHeight="1">
      <c r="A77" s="20">
        <v>2023</v>
      </c>
      <c r="B77" s="21">
        <v>44958</v>
      </c>
      <c r="C77" s="21">
        <v>44985</v>
      </c>
      <c r="D77" s="20">
        <v>28</v>
      </c>
      <c r="E77" s="22"/>
      <c r="F77" s="23">
        <f aca="true" t="shared" si="11" ref="F77:F87">F76-E76</f>
        <v>2800000</v>
      </c>
      <c r="G77" s="24">
        <f>G15</f>
        <v>0</v>
      </c>
      <c r="H77" s="25">
        <f t="shared" si="10"/>
        <v>0</v>
      </c>
      <c r="I77" s="15"/>
    </row>
    <row r="78" spans="1:9" ht="21" customHeight="1">
      <c r="A78" s="20">
        <v>2023</v>
      </c>
      <c r="B78" s="21">
        <v>44986</v>
      </c>
      <c r="C78" s="21">
        <v>45016</v>
      </c>
      <c r="D78" s="20">
        <v>31</v>
      </c>
      <c r="E78" s="22"/>
      <c r="F78" s="23">
        <f t="shared" si="11"/>
        <v>2800000</v>
      </c>
      <c r="G78" s="24">
        <f>G15</f>
        <v>0</v>
      </c>
      <c r="H78" s="25">
        <f t="shared" si="10"/>
        <v>0</v>
      </c>
      <c r="I78" s="15"/>
    </row>
    <row r="79" spans="1:9" ht="21" customHeight="1">
      <c r="A79" s="20">
        <v>2023</v>
      </c>
      <c r="B79" s="21">
        <v>45017</v>
      </c>
      <c r="C79" s="21">
        <v>45046</v>
      </c>
      <c r="D79" s="20">
        <v>30</v>
      </c>
      <c r="E79" s="22">
        <v>50000</v>
      </c>
      <c r="F79" s="23">
        <f t="shared" si="11"/>
        <v>2800000</v>
      </c>
      <c r="G79" s="24">
        <f>G15</f>
        <v>0</v>
      </c>
      <c r="H79" s="25">
        <f t="shared" si="10"/>
        <v>0</v>
      </c>
      <c r="I79" s="15"/>
    </row>
    <row r="80" spans="1:9" ht="21" customHeight="1">
      <c r="A80" s="20">
        <v>2023</v>
      </c>
      <c r="B80" s="21">
        <v>45047</v>
      </c>
      <c r="C80" s="21">
        <v>45077</v>
      </c>
      <c r="D80" s="20">
        <v>31</v>
      </c>
      <c r="E80" s="22"/>
      <c r="F80" s="23">
        <f t="shared" si="11"/>
        <v>2750000</v>
      </c>
      <c r="G80" s="24">
        <f>G15</f>
        <v>0</v>
      </c>
      <c r="H80" s="25">
        <f t="shared" si="10"/>
        <v>0</v>
      </c>
      <c r="I80" s="15"/>
    </row>
    <row r="81" spans="1:9" ht="21" customHeight="1">
      <c r="A81" s="20">
        <v>2023</v>
      </c>
      <c r="B81" s="21">
        <v>45078</v>
      </c>
      <c r="C81" s="21">
        <v>45107</v>
      </c>
      <c r="D81" s="20">
        <v>30</v>
      </c>
      <c r="E81" s="22"/>
      <c r="F81" s="23">
        <f t="shared" si="11"/>
        <v>2750000</v>
      </c>
      <c r="G81" s="24">
        <f>G15</f>
        <v>0</v>
      </c>
      <c r="H81" s="25">
        <f t="shared" si="10"/>
        <v>0</v>
      </c>
      <c r="I81" s="15"/>
    </row>
    <row r="82" spans="1:9" ht="21" customHeight="1">
      <c r="A82" s="20">
        <v>2023</v>
      </c>
      <c r="B82" s="21">
        <v>45108</v>
      </c>
      <c r="C82" s="21">
        <v>45138</v>
      </c>
      <c r="D82" s="20">
        <v>31</v>
      </c>
      <c r="E82" s="22"/>
      <c r="F82" s="23">
        <f t="shared" si="11"/>
        <v>2750000</v>
      </c>
      <c r="G82" s="24">
        <f>G15</f>
        <v>0</v>
      </c>
      <c r="H82" s="25">
        <f t="shared" si="10"/>
        <v>0</v>
      </c>
      <c r="I82" s="15"/>
    </row>
    <row r="83" spans="1:9" ht="21" customHeight="1">
      <c r="A83" s="20">
        <v>2023</v>
      </c>
      <c r="B83" s="21">
        <v>45139</v>
      </c>
      <c r="C83" s="21">
        <v>45169</v>
      </c>
      <c r="D83" s="20">
        <v>31</v>
      </c>
      <c r="E83" s="22"/>
      <c r="F83" s="23">
        <f t="shared" si="11"/>
        <v>2750000</v>
      </c>
      <c r="G83" s="24">
        <f>G15</f>
        <v>0</v>
      </c>
      <c r="H83" s="25">
        <f t="shared" si="10"/>
        <v>0</v>
      </c>
      <c r="I83" s="15"/>
    </row>
    <row r="84" spans="1:9" ht="21" customHeight="1">
      <c r="A84" s="20">
        <v>2023</v>
      </c>
      <c r="B84" s="21">
        <v>45170</v>
      </c>
      <c r="C84" s="21">
        <v>45199</v>
      </c>
      <c r="D84" s="20">
        <v>30</v>
      </c>
      <c r="E84" s="22"/>
      <c r="F84" s="23">
        <f t="shared" si="11"/>
        <v>2750000</v>
      </c>
      <c r="G84" s="24">
        <f>G15</f>
        <v>0</v>
      </c>
      <c r="H84" s="25">
        <f t="shared" si="10"/>
        <v>0</v>
      </c>
      <c r="I84" s="15"/>
    </row>
    <row r="85" spans="1:9" ht="21" customHeight="1">
      <c r="A85" s="20">
        <v>2023</v>
      </c>
      <c r="B85" s="21">
        <v>45200</v>
      </c>
      <c r="C85" s="21">
        <v>45230</v>
      </c>
      <c r="D85" s="20">
        <v>31</v>
      </c>
      <c r="E85" s="22"/>
      <c r="F85" s="23">
        <f t="shared" si="11"/>
        <v>2750000</v>
      </c>
      <c r="G85" s="24">
        <f>G15</f>
        <v>0</v>
      </c>
      <c r="H85" s="25">
        <f t="shared" si="10"/>
        <v>0</v>
      </c>
      <c r="I85" s="15"/>
    </row>
    <row r="86" spans="1:9" ht="21" customHeight="1">
      <c r="A86" s="20">
        <v>2023</v>
      </c>
      <c r="B86" s="21">
        <v>45231</v>
      </c>
      <c r="C86" s="21">
        <v>45260</v>
      </c>
      <c r="D86" s="20">
        <v>30</v>
      </c>
      <c r="E86" s="22">
        <v>50000</v>
      </c>
      <c r="F86" s="23">
        <f t="shared" si="11"/>
        <v>2750000</v>
      </c>
      <c r="G86" s="24">
        <f>G15</f>
        <v>0</v>
      </c>
      <c r="H86" s="25">
        <f t="shared" si="10"/>
        <v>0</v>
      </c>
      <c r="I86" s="27"/>
    </row>
    <row r="87" spans="1:9" ht="21" customHeight="1">
      <c r="A87" s="20">
        <v>2023</v>
      </c>
      <c r="B87" s="28">
        <v>45261</v>
      </c>
      <c r="C87" s="28">
        <v>45291</v>
      </c>
      <c r="D87" s="29">
        <v>31</v>
      </c>
      <c r="E87" s="44"/>
      <c r="F87" s="45">
        <f t="shared" si="11"/>
        <v>2700000</v>
      </c>
      <c r="G87" s="46">
        <f>G15</f>
        <v>0</v>
      </c>
      <c r="H87" s="47">
        <f t="shared" si="10"/>
        <v>0</v>
      </c>
      <c r="I87" s="27"/>
    </row>
    <row r="88" spans="1:9" ht="21" customHeight="1">
      <c r="A88" s="78" t="s">
        <v>20</v>
      </c>
      <c r="B88" s="78"/>
      <c r="C88" s="78"/>
      <c r="D88" s="33">
        <f>SUM(D76:D87)</f>
        <v>365</v>
      </c>
      <c r="E88" s="34">
        <f>SUM(E76:E87)</f>
        <v>100000</v>
      </c>
      <c r="F88" s="35"/>
      <c r="G88" s="36"/>
      <c r="H88" s="37">
        <f>SUM(H76:H87)</f>
        <v>0</v>
      </c>
      <c r="I88" s="15"/>
    </row>
    <row r="89" spans="1:9" ht="21" customHeight="1">
      <c r="A89" s="38">
        <v>2024</v>
      </c>
      <c r="B89" s="39">
        <v>45292</v>
      </c>
      <c r="C89" s="39">
        <v>45322</v>
      </c>
      <c r="D89" s="38">
        <v>31</v>
      </c>
      <c r="E89" s="40"/>
      <c r="F89" s="41">
        <f>F87-E87</f>
        <v>2700000</v>
      </c>
      <c r="G89" s="42">
        <f>G15</f>
        <v>0</v>
      </c>
      <c r="H89" s="43">
        <f aca="true" t="shared" si="12" ref="H89:H100">(D89*F89*G89)/366</f>
        <v>0</v>
      </c>
      <c r="I89" s="15"/>
    </row>
    <row r="90" spans="1:9" ht="21" customHeight="1">
      <c r="A90" s="20">
        <v>2024</v>
      </c>
      <c r="B90" s="21">
        <v>45323</v>
      </c>
      <c r="C90" s="21">
        <v>45351</v>
      </c>
      <c r="D90" s="20">
        <v>29</v>
      </c>
      <c r="E90" s="22"/>
      <c r="F90" s="23">
        <f aca="true" t="shared" si="13" ref="F90:F100">F89-E89</f>
        <v>2700000</v>
      </c>
      <c r="G90" s="24">
        <f>G15</f>
        <v>0</v>
      </c>
      <c r="H90" s="25">
        <f t="shared" si="12"/>
        <v>0</v>
      </c>
      <c r="I90" s="15"/>
    </row>
    <row r="91" spans="1:9" ht="21" customHeight="1">
      <c r="A91" s="20">
        <v>2024</v>
      </c>
      <c r="B91" s="21">
        <v>45352</v>
      </c>
      <c r="C91" s="21">
        <v>45382</v>
      </c>
      <c r="D91" s="20">
        <v>31</v>
      </c>
      <c r="E91" s="22"/>
      <c r="F91" s="23">
        <f t="shared" si="13"/>
        <v>2700000</v>
      </c>
      <c r="G91" s="24">
        <f>G15</f>
        <v>0</v>
      </c>
      <c r="H91" s="25">
        <f t="shared" si="12"/>
        <v>0</v>
      </c>
      <c r="I91" s="15"/>
    </row>
    <row r="92" spans="1:9" ht="21" customHeight="1">
      <c r="A92" s="20">
        <v>2024</v>
      </c>
      <c r="B92" s="21">
        <v>45383</v>
      </c>
      <c r="C92" s="21">
        <v>45412</v>
      </c>
      <c r="D92" s="20">
        <v>30</v>
      </c>
      <c r="E92" s="22">
        <v>100000</v>
      </c>
      <c r="F92" s="23">
        <f t="shared" si="13"/>
        <v>2700000</v>
      </c>
      <c r="G92" s="24">
        <f>G15</f>
        <v>0</v>
      </c>
      <c r="H92" s="25">
        <f t="shared" si="12"/>
        <v>0</v>
      </c>
      <c r="I92" s="15"/>
    </row>
    <row r="93" spans="1:9" ht="21" customHeight="1">
      <c r="A93" s="20">
        <v>2024</v>
      </c>
      <c r="B93" s="21">
        <v>45413</v>
      </c>
      <c r="C93" s="21">
        <v>45443</v>
      </c>
      <c r="D93" s="20">
        <v>31</v>
      </c>
      <c r="E93" s="22"/>
      <c r="F93" s="23">
        <f t="shared" si="13"/>
        <v>2600000</v>
      </c>
      <c r="G93" s="24">
        <f>G15</f>
        <v>0</v>
      </c>
      <c r="H93" s="25">
        <f t="shared" si="12"/>
        <v>0</v>
      </c>
      <c r="I93" s="15"/>
    </row>
    <row r="94" spans="1:9" ht="21" customHeight="1">
      <c r="A94" s="20">
        <v>2024</v>
      </c>
      <c r="B94" s="21">
        <v>45444</v>
      </c>
      <c r="C94" s="21">
        <v>45473</v>
      </c>
      <c r="D94" s="20">
        <v>30</v>
      </c>
      <c r="E94" s="22"/>
      <c r="F94" s="23">
        <f t="shared" si="13"/>
        <v>2600000</v>
      </c>
      <c r="G94" s="24">
        <f>G15</f>
        <v>0</v>
      </c>
      <c r="H94" s="25">
        <f t="shared" si="12"/>
        <v>0</v>
      </c>
      <c r="I94" s="15"/>
    </row>
    <row r="95" spans="1:9" ht="21" customHeight="1">
      <c r="A95" s="20">
        <v>2024</v>
      </c>
      <c r="B95" s="21">
        <v>45474</v>
      </c>
      <c r="C95" s="21">
        <v>45504</v>
      </c>
      <c r="D95" s="20">
        <v>31</v>
      </c>
      <c r="E95" s="22"/>
      <c r="F95" s="23">
        <f t="shared" si="13"/>
        <v>2600000</v>
      </c>
      <c r="G95" s="24">
        <f>G15</f>
        <v>0</v>
      </c>
      <c r="H95" s="25">
        <f t="shared" si="12"/>
        <v>0</v>
      </c>
      <c r="I95" s="15"/>
    </row>
    <row r="96" spans="1:9" ht="21" customHeight="1">
      <c r="A96" s="20">
        <v>2024</v>
      </c>
      <c r="B96" s="21">
        <v>45505</v>
      </c>
      <c r="C96" s="21">
        <v>45535</v>
      </c>
      <c r="D96" s="20">
        <v>31</v>
      </c>
      <c r="E96" s="22"/>
      <c r="F96" s="23">
        <f t="shared" si="13"/>
        <v>2600000</v>
      </c>
      <c r="G96" s="24">
        <f>G15</f>
        <v>0</v>
      </c>
      <c r="H96" s="25">
        <f t="shared" si="12"/>
        <v>0</v>
      </c>
      <c r="I96" s="15"/>
    </row>
    <row r="97" spans="1:9" ht="21" customHeight="1">
      <c r="A97" s="20">
        <v>2024</v>
      </c>
      <c r="B97" s="21">
        <v>45536</v>
      </c>
      <c r="C97" s="21">
        <v>45565</v>
      </c>
      <c r="D97" s="20">
        <v>30</v>
      </c>
      <c r="E97" s="22"/>
      <c r="F97" s="23">
        <f t="shared" si="13"/>
        <v>2600000</v>
      </c>
      <c r="G97" s="24">
        <f>G15</f>
        <v>0</v>
      </c>
      <c r="H97" s="25">
        <f t="shared" si="12"/>
        <v>0</v>
      </c>
      <c r="I97" s="15"/>
    </row>
    <row r="98" spans="1:9" ht="21" customHeight="1">
      <c r="A98" s="20">
        <v>2024</v>
      </c>
      <c r="B98" s="21">
        <v>45566</v>
      </c>
      <c r="C98" s="21">
        <v>45596</v>
      </c>
      <c r="D98" s="20">
        <v>31</v>
      </c>
      <c r="E98" s="22"/>
      <c r="F98" s="23">
        <f t="shared" si="13"/>
        <v>2600000</v>
      </c>
      <c r="G98" s="24">
        <f>G15</f>
        <v>0</v>
      </c>
      <c r="H98" s="25">
        <f t="shared" si="12"/>
        <v>0</v>
      </c>
      <c r="I98" s="15"/>
    </row>
    <row r="99" spans="1:9" ht="21" customHeight="1">
      <c r="A99" s="20">
        <v>2024</v>
      </c>
      <c r="B99" s="21">
        <v>45597</v>
      </c>
      <c r="C99" s="21">
        <v>45626</v>
      </c>
      <c r="D99" s="20">
        <v>30</v>
      </c>
      <c r="E99" s="22">
        <v>100000</v>
      </c>
      <c r="F99" s="23">
        <f t="shared" si="13"/>
        <v>2600000</v>
      </c>
      <c r="G99" s="24">
        <f>G15</f>
        <v>0</v>
      </c>
      <c r="H99" s="25">
        <f t="shared" si="12"/>
        <v>0</v>
      </c>
      <c r="I99" s="27"/>
    </row>
    <row r="100" spans="1:9" ht="21" customHeight="1">
      <c r="A100" s="20">
        <v>2024</v>
      </c>
      <c r="B100" s="28">
        <v>45627</v>
      </c>
      <c r="C100" s="28">
        <v>45657</v>
      </c>
      <c r="D100" s="29">
        <v>31</v>
      </c>
      <c r="E100" s="44"/>
      <c r="F100" s="45">
        <f t="shared" si="13"/>
        <v>2500000</v>
      </c>
      <c r="G100" s="46">
        <f>G15</f>
        <v>0</v>
      </c>
      <c r="H100" s="47">
        <f t="shared" si="12"/>
        <v>0</v>
      </c>
      <c r="I100" s="27"/>
    </row>
    <row r="101" spans="1:9" ht="21" customHeight="1">
      <c r="A101" s="78" t="s">
        <v>21</v>
      </c>
      <c r="B101" s="78"/>
      <c r="C101" s="78"/>
      <c r="D101" s="33">
        <f>SUM(D89:D100)</f>
        <v>366</v>
      </c>
      <c r="E101" s="34">
        <f>SUM(E89:E100)</f>
        <v>200000</v>
      </c>
      <c r="F101" s="35"/>
      <c r="G101" s="36"/>
      <c r="H101" s="37">
        <f>SUM(H89:H100)</f>
        <v>0</v>
      </c>
      <c r="I101" s="15"/>
    </row>
    <row r="102" spans="1:9" ht="21" customHeight="1">
      <c r="A102" s="38">
        <v>2025</v>
      </c>
      <c r="B102" s="39">
        <v>45658</v>
      </c>
      <c r="C102" s="39">
        <v>45688</v>
      </c>
      <c r="D102" s="38">
        <v>31</v>
      </c>
      <c r="E102" s="40"/>
      <c r="F102" s="41">
        <f>F100-E100</f>
        <v>2500000</v>
      </c>
      <c r="G102" s="42">
        <f>G15</f>
        <v>0</v>
      </c>
      <c r="H102" s="43">
        <f aca="true" t="shared" si="14" ref="H102:H113">(D102*F102*G102)/365</f>
        <v>0</v>
      </c>
      <c r="I102" s="15"/>
    </row>
    <row r="103" spans="1:9" ht="21" customHeight="1">
      <c r="A103" s="20">
        <v>2025</v>
      </c>
      <c r="B103" s="21">
        <v>45689</v>
      </c>
      <c r="C103" s="21">
        <v>45716</v>
      </c>
      <c r="D103" s="20">
        <v>28</v>
      </c>
      <c r="E103" s="22"/>
      <c r="F103" s="23">
        <f aca="true" t="shared" si="15" ref="F103:F113">F102-E102</f>
        <v>2500000</v>
      </c>
      <c r="G103" s="24">
        <f>G15</f>
        <v>0</v>
      </c>
      <c r="H103" s="25">
        <f t="shared" si="14"/>
        <v>0</v>
      </c>
      <c r="I103" s="15"/>
    </row>
    <row r="104" spans="1:9" ht="21" customHeight="1">
      <c r="A104" s="20">
        <v>2025</v>
      </c>
      <c r="B104" s="21">
        <v>45717</v>
      </c>
      <c r="C104" s="21">
        <v>45747</v>
      </c>
      <c r="D104" s="20">
        <v>31</v>
      </c>
      <c r="E104" s="22"/>
      <c r="F104" s="23">
        <f t="shared" si="15"/>
        <v>2500000</v>
      </c>
      <c r="G104" s="24">
        <f>G15</f>
        <v>0</v>
      </c>
      <c r="H104" s="25">
        <f t="shared" si="14"/>
        <v>0</v>
      </c>
      <c r="I104" s="15"/>
    </row>
    <row r="105" spans="1:9" ht="21" customHeight="1">
      <c r="A105" s="20">
        <v>2025</v>
      </c>
      <c r="B105" s="21">
        <v>45748</v>
      </c>
      <c r="C105" s="21">
        <v>45777</v>
      </c>
      <c r="D105" s="20">
        <v>30</v>
      </c>
      <c r="E105" s="22">
        <v>100000</v>
      </c>
      <c r="F105" s="23">
        <f t="shared" si="15"/>
        <v>2500000</v>
      </c>
      <c r="G105" s="24">
        <f>G15</f>
        <v>0</v>
      </c>
      <c r="H105" s="25">
        <f t="shared" si="14"/>
        <v>0</v>
      </c>
      <c r="I105" s="15"/>
    </row>
    <row r="106" spans="1:9" ht="21" customHeight="1">
      <c r="A106" s="20">
        <v>2025</v>
      </c>
      <c r="B106" s="21">
        <v>45778</v>
      </c>
      <c r="C106" s="21">
        <v>45808</v>
      </c>
      <c r="D106" s="20">
        <v>31</v>
      </c>
      <c r="E106" s="22"/>
      <c r="F106" s="23">
        <f t="shared" si="15"/>
        <v>2400000</v>
      </c>
      <c r="G106" s="24">
        <f>G15</f>
        <v>0</v>
      </c>
      <c r="H106" s="25">
        <f t="shared" si="14"/>
        <v>0</v>
      </c>
      <c r="I106" s="15"/>
    </row>
    <row r="107" spans="1:9" ht="21" customHeight="1">
      <c r="A107" s="20">
        <v>2025</v>
      </c>
      <c r="B107" s="21">
        <v>45809</v>
      </c>
      <c r="C107" s="21">
        <v>45838</v>
      </c>
      <c r="D107" s="20">
        <v>30</v>
      </c>
      <c r="E107" s="22"/>
      <c r="F107" s="23">
        <f t="shared" si="15"/>
        <v>2400000</v>
      </c>
      <c r="G107" s="24">
        <f>G15</f>
        <v>0</v>
      </c>
      <c r="H107" s="25">
        <f t="shared" si="14"/>
        <v>0</v>
      </c>
      <c r="I107" s="15"/>
    </row>
    <row r="108" spans="1:9" ht="21" customHeight="1">
      <c r="A108" s="20">
        <v>2025</v>
      </c>
      <c r="B108" s="21">
        <v>45839</v>
      </c>
      <c r="C108" s="21">
        <v>45869</v>
      </c>
      <c r="D108" s="20">
        <v>31</v>
      </c>
      <c r="E108" s="22"/>
      <c r="F108" s="23">
        <f t="shared" si="15"/>
        <v>2400000</v>
      </c>
      <c r="G108" s="24">
        <f>G15</f>
        <v>0</v>
      </c>
      <c r="H108" s="25">
        <f t="shared" si="14"/>
        <v>0</v>
      </c>
      <c r="I108" s="15"/>
    </row>
    <row r="109" spans="1:9" ht="21" customHeight="1">
      <c r="A109" s="20">
        <v>2025</v>
      </c>
      <c r="B109" s="21">
        <v>45870</v>
      </c>
      <c r="C109" s="21">
        <v>45900</v>
      </c>
      <c r="D109" s="20">
        <v>31</v>
      </c>
      <c r="E109" s="22"/>
      <c r="F109" s="23">
        <f t="shared" si="15"/>
        <v>2400000</v>
      </c>
      <c r="G109" s="24">
        <f>G15</f>
        <v>0</v>
      </c>
      <c r="H109" s="25">
        <f t="shared" si="14"/>
        <v>0</v>
      </c>
      <c r="I109" s="15"/>
    </row>
    <row r="110" spans="1:9" ht="21" customHeight="1">
      <c r="A110" s="20">
        <v>2025</v>
      </c>
      <c r="B110" s="21">
        <v>45901</v>
      </c>
      <c r="C110" s="21">
        <v>45930</v>
      </c>
      <c r="D110" s="20">
        <v>30</v>
      </c>
      <c r="E110" s="22"/>
      <c r="F110" s="23">
        <f t="shared" si="15"/>
        <v>2400000</v>
      </c>
      <c r="G110" s="24">
        <f>G15</f>
        <v>0</v>
      </c>
      <c r="H110" s="25">
        <f t="shared" si="14"/>
        <v>0</v>
      </c>
      <c r="I110" s="15"/>
    </row>
    <row r="111" spans="1:9" ht="21" customHeight="1">
      <c r="A111" s="20">
        <v>2025</v>
      </c>
      <c r="B111" s="21">
        <v>45931</v>
      </c>
      <c r="C111" s="21">
        <v>45961</v>
      </c>
      <c r="D111" s="20">
        <v>31</v>
      </c>
      <c r="E111" s="22"/>
      <c r="F111" s="23">
        <f t="shared" si="15"/>
        <v>2400000</v>
      </c>
      <c r="G111" s="24">
        <f>G15</f>
        <v>0</v>
      </c>
      <c r="H111" s="25">
        <f t="shared" si="14"/>
        <v>0</v>
      </c>
      <c r="I111" s="15"/>
    </row>
    <row r="112" spans="1:9" ht="21" customHeight="1">
      <c r="A112" s="20">
        <v>2025</v>
      </c>
      <c r="B112" s="21">
        <v>45962</v>
      </c>
      <c r="C112" s="21">
        <v>45991</v>
      </c>
      <c r="D112" s="20">
        <v>30</v>
      </c>
      <c r="E112" s="22">
        <v>100000</v>
      </c>
      <c r="F112" s="23">
        <f t="shared" si="15"/>
        <v>2400000</v>
      </c>
      <c r="G112" s="24">
        <f>G15</f>
        <v>0</v>
      </c>
      <c r="H112" s="25">
        <f t="shared" si="14"/>
        <v>0</v>
      </c>
      <c r="I112" s="27"/>
    </row>
    <row r="113" spans="1:9" ht="21" customHeight="1">
      <c r="A113" s="20">
        <v>2025</v>
      </c>
      <c r="B113" s="28">
        <v>45992</v>
      </c>
      <c r="C113" s="28">
        <v>46022</v>
      </c>
      <c r="D113" s="29">
        <v>31</v>
      </c>
      <c r="E113" s="44"/>
      <c r="F113" s="45">
        <f t="shared" si="15"/>
        <v>2300000</v>
      </c>
      <c r="G113" s="46">
        <f>G15</f>
        <v>0</v>
      </c>
      <c r="H113" s="47">
        <f t="shared" si="14"/>
        <v>0</v>
      </c>
      <c r="I113" s="27"/>
    </row>
    <row r="114" spans="1:9" ht="21" customHeight="1">
      <c r="A114" s="78" t="s">
        <v>22</v>
      </c>
      <c r="B114" s="78"/>
      <c r="C114" s="78"/>
      <c r="D114" s="33">
        <f>SUM(D102:D113)</f>
        <v>365</v>
      </c>
      <c r="E114" s="34">
        <f>SUM(E102:E113)</f>
        <v>200000</v>
      </c>
      <c r="F114" s="35"/>
      <c r="G114" s="36"/>
      <c r="H114" s="37">
        <f>SUM(H102:H113)</f>
        <v>0</v>
      </c>
      <c r="I114" s="15"/>
    </row>
    <row r="115" spans="1:9" ht="21" customHeight="1">
      <c r="A115" s="38">
        <v>2026</v>
      </c>
      <c r="B115" s="39">
        <v>46023</v>
      </c>
      <c r="C115" s="39">
        <v>46053</v>
      </c>
      <c r="D115" s="38">
        <v>31</v>
      </c>
      <c r="E115" s="40"/>
      <c r="F115" s="41">
        <f>F113-E113</f>
        <v>2300000</v>
      </c>
      <c r="G115" s="42">
        <f>G15</f>
        <v>0</v>
      </c>
      <c r="H115" s="43">
        <f aca="true" t="shared" si="16" ref="H115:H126">(D115*F115*G115)/365</f>
        <v>0</v>
      </c>
      <c r="I115" s="15"/>
    </row>
    <row r="116" spans="1:9" ht="21" customHeight="1">
      <c r="A116" s="20">
        <v>2026</v>
      </c>
      <c r="B116" s="21">
        <v>46054</v>
      </c>
      <c r="C116" s="21">
        <v>46081</v>
      </c>
      <c r="D116" s="20">
        <v>28</v>
      </c>
      <c r="E116" s="22"/>
      <c r="F116" s="23">
        <f aca="true" t="shared" si="17" ref="F116:F126">F115-E115</f>
        <v>2300000</v>
      </c>
      <c r="G116" s="24">
        <f>G15</f>
        <v>0</v>
      </c>
      <c r="H116" s="25">
        <f t="shared" si="16"/>
        <v>0</v>
      </c>
      <c r="I116" s="15"/>
    </row>
    <row r="117" spans="1:9" ht="21" customHeight="1">
      <c r="A117" s="20">
        <v>2026</v>
      </c>
      <c r="B117" s="21">
        <v>46082</v>
      </c>
      <c r="C117" s="21">
        <v>46112</v>
      </c>
      <c r="D117" s="20">
        <v>31</v>
      </c>
      <c r="E117" s="22"/>
      <c r="F117" s="23">
        <f t="shared" si="17"/>
        <v>2300000</v>
      </c>
      <c r="G117" s="24">
        <f>G15</f>
        <v>0</v>
      </c>
      <c r="H117" s="25">
        <f t="shared" si="16"/>
        <v>0</v>
      </c>
      <c r="I117" s="15"/>
    </row>
    <row r="118" spans="1:9" ht="21" customHeight="1">
      <c r="A118" s="20">
        <v>2026</v>
      </c>
      <c r="B118" s="21">
        <v>46113</v>
      </c>
      <c r="C118" s="21">
        <v>46142</v>
      </c>
      <c r="D118" s="20">
        <v>30</v>
      </c>
      <c r="E118" s="22">
        <v>100000</v>
      </c>
      <c r="F118" s="23">
        <f t="shared" si="17"/>
        <v>2300000</v>
      </c>
      <c r="G118" s="24">
        <f>G15</f>
        <v>0</v>
      </c>
      <c r="H118" s="25">
        <f t="shared" si="16"/>
        <v>0</v>
      </c>
      <c r="I118" s="15"/>
    </row>
    <row r="119" spans="1:9" ht="21" customHeight="1">
      <c r="A119" s="20">
        <v>2026</v>
      </c>
      <c r="B119" s="21">
        <v>46143</v>
      </c>
      <c r="C119" s="21">
        <v>46173</v>
      </c>
      <c r="D119" s="20">
        <v>31</v>
      </c>
      <c r="E119" s="22"/>
      <c r="F119" s="23">
        <f t="shared" si="17"/>
        <v>2200000</v>
      </c>
      <c r="G119" s="24">
        <f>G15</f>
        <v>0</v>
      </c>
      <c r="H119" s="25">
        <f t="shared" si="16"/>
        <v>0</v>
      </c>
      <c r="I119" s="15"/>
    </row>
    <row r="120" spans="1:9" ht="21" customHeight="1">
      <c r="A120" s="20">
        <v>2026</v>
      </c>
      <c r="B120" s="21">
        <v>46174</v>
      </c>
      <c r="C120" s="21">
        <v>46203</v>
      </c>
      <c r="D120" s="20">
        <v>30</v>
      </c>
      <c r="E120" s="22">
        <v>100000</v>
      </c>
      <c r="F120" s="23">
        <f t="shared" si="17"/>
        <v>2200000</v>
      </c>
      <c r="G120" s="24">
        <f>G15</f>
        <v>0</v>
      </c>
      <c r="H120" s="25">
        <f t="shared" si="16"/>
        <v>0</v>
      </c>
      <c r="I120" s="15"/>
    </row>
    <row r="121" spans="1:9" ht="21" customHeight="1">
      <c r="A121" s="20">
        <v>2026</v>
      </c>
      <c r="B121" s="21">
        <v>46204</v>
      </c>
      <c r="C121" s="21">
        <v>46234</v>
      </c>
      <c r="D121" s="20">
        <v>31</v>
      </c>
      <c r="E121" s="22"/>
      <c r="F121" s="23">
        <f t="shared" si="17"/>
        <v>2100000</v>
      </c>
      <c r="G121" s="24">
        <f>G15</f>
        <v>0</v>
      </c>
      <c r="H121" s="25">
        <f t="shared" si="16"/>
        <v>0</v>
      </c>
      <c r="I121" s="15"/>
    </row>
    <row r="122" spans="1:9" ht="21" customHeight="1">
      <c r="A122" s="20">
        <v>2026</v>
      </c>
      <c r="B122" s="21">
        <v>46235</v>
      </c>
      <c r="C122" s="21">
        <v>46265</v>
      </c>
      <c r="D122" s="20">
        <v>31</v>
      </c>
      <c r="E122" s="22"/>
      <c r="F122" s="23">
        <f t="shared" si="17"/>
        <v>2100000</v>
      </c>
      <c r="G122" s="24">
        <f>G15</f>
        <v>0</v>
      </c>
      <c r="H122" s="25">
        <f t="shared" si="16"/>
        <v>0</v>
      </c>
      <c r="I122" s="15"/>
    </row>
    <row r="123" spans="1:9" ht="21" customHeight="1">
      <c r="A123" s="20">
        <v>2026</v>
      </c>
      <c r="B123" s="21">
        <v>46266</v>
      </c>
      <c r="C123" s="21">
        <v>46295</v>
      </c>
      <c r="D123" s="20">
        <v>30</v>
      </c>
      <c r="E123" s="22">
        <v>100000</v>
      </c>
      <c r="F123" s="23">
        <f t="shared" si="17"/>
        <v>2100000</v>
      </c>
      <c r="G123" s="24">
        <f>G15</f>
        <v>0</v>
      </c>
      <c r="H123" s="25">
        <f t="shared" si="16"/>
        <v>0</v>
      </c>
      <c r="I123" s="15"/>
    </row>
    <row r="124" spans="1:9" ht="21" customHeight="1">
      <c r="A124" s="20">
        <v>2026</v>
      </c>
      <c r="B124" s="21">
        <v>46296</v>
      </c>
      <c r="C124" s="21">
        <v>46326</v>
      </c>
      <c r="D124" s="20">
        <v>31</v>
      </c>
      <c r="E124" s="22"/>
      <c r="F124" s="23">
        <f t="shared" si="17"/>
        <v>2000000</v>
      </c>
      <c r="G124" s="24">
        <f>G15</f>
        <v>0</v>
      </c>
      <c r="H124" s="25">
        <f t="shared" si="16"/>
        <v>0</v>
      </c>
      <c r="I124" s="15"/>
    </row>
    <row r="125" spans="1:9" ht="21" customHeight="1">
      <c r="A125" s="20">
        <v>2026</v>
      </c>
      <c r="B125" s="21">
        <v>46327</v>
      </c>
      <c r="C125" s="21">
        <v>46356</v>
      </c>
      <c r="D125" s="20">
        <v>30</v>
      </c>
      <c r="E125" s="22">
        <v>100000</v>
      </c>
      <c r="F125" s="23">
        <f t="shared" si="17"/>
        <v>2000000</v>
      </c>
      <c r="G125" s="24">
        <f>G15</f>
        <v>0</v>
      </c>
      <c r="H125" s="25">
        <f t="shared" si="16"/>
        <v>0</v>
      </c>
      <c r="I125" s="27"/>
    </row>
    <row r="126" spans="1:9" ht="21" customHeight="1">
      <c r="A126" s="20">
        <v>2026</v>
      </c>
      <c r="B126" s="28">
        <v>46357</v>
      </c>
      <c r="C126" s="28">
        <v>46387</v>
      </c>
      <c r="D126" s="29">
        <v>31</v>
      </c>
      <c r="E126" s="44"/>
      <c r="F126" s="45">
        <f t="shared" si="17"/>
        <v>1900000</v>
      </c>
      <c r="G126" s="46">
        <f>G15</f>
        <v>0</v>
      </c>
      <c r="H126" s="47">
        <f t="shared" si="16"/>
        <v>0</v>
      </c>
      <c r="I126" s="27"/>
    </row>
    <row r="127" spans="1:9" ht="21" customHeight="1">
      <c r="A127" s="78" t="s">
        <v>23</v>
      </c>
      <c r="B127" s="78"/>
      <c r="C127" s="78"/>
      <c r="D127" s="33">
        <f>SUM(D115:D126)</f>
        <v>365</v>
      </c>
      <c r="E127" s="34">
        <f>SUM(E115:E126)</f>
        <v>400000</v>
      </c>
      <c r="F127" s="35"/>
      <c r="G127" s="36"/>
      <c r="H127" s="37">
        <f>SUM(H115:H126)</f>
        <v>0</v>
      </c>
      <c r="I127" s="15"/>
    </row>
    <row r="128" spans="1:9" ht="21" customHeight="1">
      <c r="A128" s="38">
        <v>2027</v>
      </c>
      <c r="B128" s="39">
        <v>46388</v>
      </c>
      <c r="C128" s="39">
        <v>46418</v>
      </c>
      <c r="D128" s="38">
        <v>31</v>
      </c>
      <c r="E128" s="40"/>
      <c r="F128" s="41">
        <f>F126-E126</f>
        <v>1900000</v>
      </c>
      <c r="G128" s="42">
        <f>G32</f>
        <v>0</v>
      </c>
      <c r="H128" s="43">
        <f aca="true" t="shared" si="18" ref="H128:H139">(D128*F128*G128)/365</f>
        <v>0</v>
      </c>
      <c r="I128" s="15"/>
    </row>
    <row r="129" spans="1:9" ht="21" customHeight="1">
      <c r="A129" s="20">
        <v>2027</v>
      </c>
      <c r="B129" s="21">
        <v>46419</v>
      </c>
      <c r="C129" s="21">
        <v>46446</v>
      </c>
      <c r="D129" s="20">
        <v>28</v>
      </c>
      <c r="E129" s="22"/>
      <c r="F129" s="23">
        <f aca="true" t="shared" si="19" ref="F129:F139">F128-E128</f>
        <v>1900000</v>
      </c>
      <c r="G129" s="24">
        <f>G32</f>
        <v>0</v>
      </c>
      <c r="H129" s="25">
        <f t="shared" si="18"/>
        <v>0</v>
      </c>
      <c r="I129" s="15"/>
    </row>
    <row r="130" spans="1:9" ht="21" customHeight="1">
      <c r="A130" s="20">
        <v>2027</v>
      </c>
      <c r="B130" s="21">
        <v>46447</v>
      </c>
      <c r="C130" s="21">
        <v>46477</v>
      </c>
      <c r="D130" s="20">
        <v>31</v>
      </c>
      <c r="E130" s="22"/>
      <c r="F130" s="23">
        <f t="shared" si="19"/>
        <v>1900000</v>
      </c>
      <c r="G130" s="24">
        <f>G32</f>
        <v>0</v>
      </c>
      <c r="H130" s="25">
        <f t="shared" si="18"/>
        <v>0</v>
      </c>
      <c r="I130" s="15"/>
    </row>
    <row r="131" spans="1:9" ht="21" customHeight="1">
      <c r="A131" s="20">
        <v>2027</v>
      </c>
      <c r="B131" s="21">
        <v>46478</v>
      </c>
      <c r="C131" s="21">
        <v>46507</v>
      </c>
      <c r="D131" s="20">
        <v>30</v>
      </c>
      <c r="E131" s="22"/>
      <c r="F131" s="23">
        <f t="shared" si="19"/>
        <v>1900000</v>
      </c>
      <c r="G131" s="24">
        <f>G32</f>
        <v>0</v>
      </c>
      <c r="H131" s="25">
        <f t="shared" si="18"/>
        <v>0</v>
      </c>
      <c r="I131" s="15"/>
    </row>
    <row r="132" spans="1:9" ht="21" customHeight="1">
      <c r="A132" s="20">
        <v>2027</v>
      </c>
      <c r="B132" s="21">
        <v>46508</v>
      </c>
      <c r="C132" s="21">
        <v>46538</v>
      </c>
      <c r="D132" s="20">
        <v>31</v>
      </c>
      <c r="E132" s="22"/>
      <c r="F132" s="23">
        <f t="shared" si="19"/>
        <v>1900000</v>
      </c>
      <c r="G132" s="24">
        <f>G32</f>
        <v>0</v>
      </c>
      <c r="H132" s="25">
        <f t="shared" si="18"/>
        <v>0</v>
      </c>
      <c r="I132" s="15"/>
    </row>
    <row r="133" spans="1:9" ht="21" customHeight="1">
      <c r="A133" s="20">
        <v>2027</v>
      </c>
      <c r="B133" s="21">
        <v>46539</v>
      </c>
      <c r="C133" s="21">
        <v>46568</v>
      </c>
      <c r="D133" s="20">
        <v>30</v>
      </c>
      <c r="E133" s="22">
        <v>100000</v>
      </c>
      <c r="F133" s="23">
        <f t="shared" si="19"/>
        <v>1900000</v>
      </c>
      <c r="G133" s="24">
        <f>G32</f>
        <v>0</v>
      </c>
      <c r="H133" s="25">
        <f t="shared" si="18"/>
        <v>0</v>
      </c>
      <c r="I133" s="15"/>
    </row>
    <row r="134" spans="1:9" ht="21" customHeight="1">
      <c r="A134" s="20">
        <v>2027</v>
      </c>
      <c r="B134" s="21">
        <v>46569</v>
      </c>
      <c r="C134" s="21">
        <v>46599</v>
      </c>
      <c r="D134" s="20">
        <v>31</v>
      </c>
      <c r="E134" s="22"/>
      <c r="F134" s="23">
        <f t="shared" si="19"/>
        <v>1800000</v>
      </c>
      <c r="G134" s="24">
        <f>G32</f>
        <v>0</v>
      </c>
      <c r="H134" s="25">
        <f t="shared" si="18"/>
        <v>0</v>
      </c>
      <c r="I134" s="15"/>
    </row>
    <row r="135" spans="1:9" ht="21" customHeight="1">
      <c r="A135" s="20">
        <v>2027</v>
      </c>
      <c r="B135" s="21">
        <v>46600</v>
      </c>
      <c r="C135" s="21">
        <v>46630</v>
      </c>
      <c r="D135" s="20">
        <v>31</v>
      </c>
      <c r="E135" s="22"/>
      <c r="F135" s="23">
        <f t="shared" si="19"/>
        <v>1800000</v>
      </c>
      <c r="G135" s="24">
        <f>G32</f>
        <v>0</v>
      </c>
      <c r="H135" s="25">
        <f t="shared" si="18"/>
        <v>0</v>
      </c>
      <c r="I135" s="15"/>
    </row>
    <row r="136" spans="1:9" ht="21" customHeight="1">
      <c r="A136" s="20">
        <v>2027</v>
      </c>
      <c r="B136" s="21">
        <v>46631</v>
      </c>
      <c r="C136" s="21">
        <v>46660</v>
      </c>
      <c r="D136" s="20">
        <v>30</v>
      </c>
      <c r="E136" s="22">
        <v>100000</v>
      </c>
      <c r="F136" s="23">
        <f t="shared" si="19"/>
        <v>1800000</v>
      </c>
      <c r="G136" s="24">
        <f>G32</f>
        <v>0</v>
      </c>
      <c r="H136" s="25">
        <f t="shared" si="18"/>
        <v>0</v>
      </c>
      <c r="I136" s="15"/>
    </row>
    <row r="137" spans="1:9" ht="21" customHeight="1">
      <c r="A137" s="20">
        <v>2027</v>
      </c>
      <c r="B137" s="21">
        <v>46661</v>
      </c>
      <c r="C137" s="21">
        <v>46691</v>
      </c>
      <c r="D137" s="20">
        <v>31</v>
      </c>
      <c r="E137" s="22"/>
      <c r="F137" s="23">
        <f t="shared" si="19"/>
        <v>1700000</v>
      </c>
      <c r="G137" s="24">
        <f>G32</f>
        <v>0</v>
      </c>
      <c r="H137" s="25">
        <f t="shared" si="18"/>
        <v>0</v>
      </c>
      <c r="I137" s="15"/>
    </row>
    <row r="138" spans="1:9" ht="21" customHeight="1">
      <c r="A138" s="20">
        <v>2027</v>
      </c>
      <c r="B138" s="21">
        <v>46692</v>
      </c>
      <c r="C138" s="21">
        <v>46721</v>
      </c>
      <c r="D138" s="20">
        <v>30</v>
      </c>
      <c r="E138" s="22">
        <v>100000</v>
      </c>
      <c r="F138" s="23">
        <f t="shared" si="19"/>
        <v>1700000</v>
      </c>
      <c r="G138" s="24">
        <f>G32</f>
        <v>0</v>
      </c>
      <c r="H138" s="25">
        <f t="shared" si="18"/>
        <v>0</v>
      </c>
      <c r="I138" s="27"/>
    </row>
    <row r="139" spans="1:9" ht="21" customHeight="1">
      <c r="A139" s="20">
        <v>2027</v>
      </c>
      <c r="B139" s="28">
        <v>46722</v>
      </c>
      <c r="C139" s="28">
        <v>46752</v>
      </c>
      <c r="D139" s="29">
        <v>31</v>
      </c>
      <c r="E139" s="44"/>
      <c r="F139" s="45">
        <f t="shared" si="19"/>
        <v>1600000</v>
      </c>
      <c r="G139" s="46">
        <f>G32</f>
        <v>0</v>
      </c>
      <c r="H139" s="47">
        <f t="shared" si="18"/>
        <v>0</v>
      </c>
      <c r="I139" s="27"/>
    </row>
    <row r="140" spans="1:9" ht="21" customHeight="1">
      <c r="A140" s="78" t="s">
        <v>24</v>
      </c>
      <c r="B140" s="78"/>
      <c r="C140" s="78"/>
      <c r="D140" s="33">
        <f>SUM(D128:D139)</f>
        <v>365</v>
      </c>
      <c r="E140" s="34">
        <f>SUM(E128:E139)</f>
        <v>300000</v>
      </c>
      <c r="F140" s="35"/>
      <c r="G140" s="36"/>
      <c r="H140" s="37">
        <f>SUM(H128:H139)</f>
        <v>0</v>
      </c>
      <c r="I140" s="15"/>
    </row>
    <row r="141" spans="1:9" ht="21" customHeight="1">
      <c r="A141" s="38">
        <v>2028</v>
      </c>
      <c r="B141" s="39">
        <v>46753</v>
      </c>
      <c r="C141" s="39">
        <v>46783</v>
      </c>
      <c r="D141" s="38">
        <v>31</v>
      </c>
      <c r="E141" s="40"/>
      <c r="F141" s="41">
        <f>F139-E139</f>
        <v>1600000</v>
      </c>
      <c r="G141" s="42">
        <f>G45</f>
        <v>0</v>
      </c>
      <c r="H141" s="43">
        <f aca="true" t="shared" si="20" ref="H141:H152">(D141*F141*G141)/365</f>
        <v>0</v>
      </c>
      <c r="I141" s="15"/>
    </row>
    <row r="142" spans="1:9" ht="21" customHeight="1">
      <c r="A142" s="20">
        <v>2028</v>
      </c>
      <c r="B142" s="21">
        <v>46784</v>
      </c>
      <c r="C142" s="21">
        <v>46812</v>
      </c>
      <c r="D142" s="20">
        <v>29</v>
      </c>
      <c r="E142" s="22"/>
      <c r="F142" s="23">
        <f aca="true" t="shared" si="21" ref="F142:F152">F141-E141</f>
        <v>1600000</v>
      </c>
      <c r="G142" s="24">
        <f>G45</f>
        <v>0</v>
      </c>
      <c r="H142" s="25">
        <f t="shared" si="20"/>
        <v>0</v>
      </c>
      <c r="I142" s="15"/>
    </row>
    <row r="143" spans="1:9" ht="21" customHeight="1">
      <c r="A143" s="20">
        <v>2028</v>
      </c>
      <c r="B143" s="21">
        <v>46813</v>
      </c>
      <c r="C143" s="21">
        <v>46843</v>
      </c>
      <c r="D143" s="20">
        <v>31</v>
      </c>
      <c r="E143" s="22"/>
      <c r="F143" s="23">
        <f t="shared" si="21"/>
        <v>1600000</v>
      </c>
      <c r="G143" s="24">
        <f>G45</f>
        <v>0</v>
      </c>
      <c r="H143" s="25">
        <f t="shared" si="20"/>
        <v>0</v>
      </c>
      <c r="I143" s="15"/>
    </row>
    <row r="144" spans="1:9" ht="21" customHeight="1">
      <c r="A144" s="20">
        <v>2028</v>
      </c>
      <c r="B144" s="21">
        <v>46844</v>
      </c>
      <c r="C144" s="21">
        <v>46873</v>
      </c>
      <c r="D144" s="20">
        <v>30</v>
      </c>
      <c r="E144" s="22">
        <v>200000</v>
      </c>
      <c r="F144" s="23">
        <f t="shared" si="21"/>
        <v>1600000</v>
      </c>
      <c r="G144" s="24">
        <f>G45</f>
        <v>0</v>
      </c>
      <c r="H144" s="25">
        <f t="shared" si="20"/>
        <v>0</v>
      </c>
      <c r="I144" s="15"/>
    </row>
    <row r="145" spans="1:9" ht="21" customHeight="1">
      <c r="A145" s="20">
        <v>2028</v>
      </c>
      <c r="B145" s="21">
        <v>46874</v>
      </c>
      <c r="C145" s="21">
        <v>46904</v>
      </c>
      <c r="D145" s="20">
        <v>31</v>
      </c>
      <c r="E145" s="22"/>
      <c r="F145" s="23">
        <f t="shared" si="21"/>
        <v>1400000</v>
      </c>
      <c r="G145" s="24">
        <f>G45</f>
        <v>0</v>
      </c>
      <c r="H145" s="25">
        <f t="shared" si="20"/>
        <v>0</v>
      </c>
      <c r="I145" s="15"/>
    </row>
    <row r="146" spans="1:9" ht="21" customHeight="1">
      <c r="A146" s="20">
        <v>2028</v>
      </c>
      <c r="B146" s="21">
        <v>46905</v>
      </c>
      <c r="C146" s="21">
        <v>46934</v>
      </c>
      <c r="D146" s="20">
        <v>30</v>
      </c>
      <c r="E146" s="22">
        <v>200000</v>
      </c>
      <c r="F146" s="23">
        <f t="shared" si="21"/>
        <v>1400000</v>
      </c>
      <c r="G146" s="24">
        <f>G45</f>
        <v>0</v>
      </c>
      <c r="H146" s="25">
        <f t="shared" si="20"/>
        <v>0</v>
      </c>
      <c r="I146" s="15"/>
    </row>
    <row r="147" spans="1:9" ht="21" customHeight="1">
      <c r="A147" s="20">
        <v>2028</v>
      </c>
      <c r="B147" s="21">
        <v>46935</v>
      </c>
      <c r="C147" s="21">
        <v>46965</v>
      </c>
      <c r="D147" s="20">
        <v>31</v>
      </c>
      <c r="E147" s="22"/>
      <c r="F147" s="23">
        <f t="shared" si="21"/>
        <v>1200000</v>
      </c>
      <c r="G147" s="24">
        <f>G45</f>
        <v>0</v>
      </c>
      <c r="H147" s="25">
        <f t="shared" si="20"/>
        <v>0</v>
      </c>
      <c r="I147" s="15"/>
    </row>
    <row r="148" spans="1:9" ht="21" customHeight="1">
      <c r="A148" s="20">
        <v>2028</v>
      </c>
      <c r="B148" s="21">
        <v>46966</v>
      </c>
      <c r="C148" s="21">
        <v>46996</v>
      </c>
      <c r="D148" s="20">
        <v>31</v>
      </c>
      <c r="E148" s="22"/>
      <c r="F148" s="23">
        <f t="shared" si="21"/>
        <v>1200000</v>
      </c>
      <c r="G148" s="24">
        <f>G45</f>
        <v>0</v>
      </c>
      <c r="H148" s="25">
        <f t="shared" si="20"/>
        <v>0</v>
      </c>
      <c r="I148" s="15"/>
    </row>
    <row r="149" spans="1:9" ht="21" customHeight="1">
      <c r="A149" s="20">
        <v>2028</v>
      </c>
      <c r="B149" s="21">
        <v>46997</v>
      </c>
      <c r="C149" s="21">
        <v>47026</v>
      </c>
      <c r="D149" s="20">
        <v>30</v>
      </c>
      <c r="E149" s="22">
        <v>200000</v>
      </c>
      <c r="F149" s="23">
        <f t="shared" si="21"/>
        <v>1200000</v>
      </c>
      <c r="G149" s="24">
        <f>G45</f>
        <v>0</v>
      </c>
      <c r="H149" s="25">
        <f t="shared" si="20"/>
        <v>0</v>
      </c>
      <c r="I149" s="15"/>
    </row>
    <row r="150" spans="1:9" ht="21" customHeight="1">
      <c r="A150" s="20">
        <v>2028</v>
      </c>
      <c r="B150" s="21">
        <v>47027</v>
      </c>
      <c r="C150" s="21">
        <v>47057</v>
      </c>
      <c r="D150" s="20">
        <v>31</v>
      </c>
      <c r="E150" s="22"/>
      <c r="F150" s="23">
        <f t="shared" si="21"/>
        <v>1000000</v>
      </c>
      <c r="G150" s="24">
        <f>G45</f>
        <v>0</v>
      </c>
      <c r="H150" s="25">
        <f t="shared" si="20"/>
        <v>0</v>
      </c>
      <c r="I150" s="15"/>
    </row>
    <row r="151" spans="1:9" ht="21" customHeight="1">
      <c r="A151" s="20">
        <v>2028</v>
      </c>
      <c r="B151" s="21">
        <v>47058</v>
      </c>
      <c r="C151" s="21">
        <v>47087</v>
      </c>
      <c r="D151" s="20">
        <v>30</v>
      </c>
      <c r="E151" s="22">
        <v>200000</v>
      </c>
      <c r="F151" s="23">
        <f t="shared" si="21"/>
        <v>1000000</v>
      </c>
      <c r="G151" s="24">
        <f>G45</f>
        <v>0</v>
      </c>
      <c r="H151" s="25">
        <f t="shared" si="20"/>
        <v>0</v>
      </c>
      <c r="I151" s="27"/>
    </row>
    <row r="152" spans="1:9" ht="21" customHeight="1">
      <c r="A152" s="20">
        <v>2028</v>
      </c>
      <c r="B152" s="28">
        <v>47088</v>
      </c>
      <c r="C152" s="28">
        <v>47118</v>
      </c>
      <c r="D152" s="29">
        <v>31</v>
      </c>
      <c r="E152" s="44"/>
      <c r="F152" s="45">
        <f t="shared" si="21"/>
        <v>800000</v>
      </c>
      <c r="G152" s="46">
        <f>G45</f>
        <v>0</v>
      </c>
      <c r="H152" s="47">
        <f t="shared" si="20"/>
        <v>0</v>
      </c>
      <c r="I152" s="27"/>
    </row>
    <row r="153" spans="1:9" ht="21" customHeight="1">
      <c r="A153" s="78" t="s">
        <v>25</v>
      </c>
      <c r="B153" s="78"/>
      <c r="C153" s="78"/>
      <c r="D153" s="33">
        <f>SUM(D141:D152)</f>
        <v>366</v>
      </c>
      <c r="E153" s="34">
        <f>SUM(E141:E152)</f>
        <v>800000</v>
      </c>
      <c r="F153" s="35"/>
      <c r="G153" s="36"/>
      <c r="H153" s="37">
        <f>SUM(H141:H152)</f>
        <v>0</v>
      </c>
      <c r="I153" s="15"/>
    </row>
    <row r="154" spans="1:9" ht="21" customHeight="1">
      <c r="A154" s="38">
        <v>2029</v>
      </c>
      <c r="B154" s="39">
        <v>47119</v>
      </c>
      <c r="C154" s="39">
        <v>47149</v>
      </c>
      <c r="D154" s="38">
        <v>31</v>
      </c>
      <c r="E154" s="40"/>
      <c r="F154" s="41">
        <f>F152-E152</f>
        <v>800000</v>
      </c>
      <c r="G154" s="42">
        <f>G58</f>
        <v>0</v>
      </c>
      <c r="H154" s="43">
        <f aca="true" t="shared" si="22" ref="H154:H165">(D154*F154*G154)/365</f>
        <v>0</v>
      </c>
      <c r="I154" s="15"/>
    </row>
    <row r="155" spans="1:9" ht="21" customHeight="1">
      <c r="A155" s="20">
        <v>2029</v>
      </c>
      <c r="B155" s="21">
        <v>47150</v>
      </c>
      <c r="C155" s="21">
        <v>47177</v>
      </c>
      <c r="D155" s="20">
        <v>28</v>
      </c>
      <c r="E155" s="22"/>
      <c r="F155" s="23">
        <f aca="true" t="shared" si="23" ref="F155:F165">F154-E154</f>
        <v>800000</v>
      </c>
      <c r="G155" s="24">
        <f>G58</f>
        <v>0</v>
      </c>
      <c r="H155" s="25">
        <f t="shared" si="22"/>
        <v>0</v>
      </c>
      <c r="I155" s="15"/>
    </row>
    <row r="156" spans="1:9" ht="21" customHeight="1">
      <c r="A156" s="20">
        <v>2029</v>
      </c>
      <c r="B156" s="21">
        <v>47178</v>
      </c>
      <c r="C156" s="21">
        <v>47208</v>
      </c>
      <c r="D156" s="20">
        <v>31</v>
      </c>
      <c r="E156" s="22"/>
      <c r="F156" s="23">
        <f t="shared" si="23"/>
        <v>800000</v>
      </c>
      <c r="G156" s="24">
        <f>G58</f>
        <v>0</v>
      </c>
      <c r="H156" s="25">
        <f t="shared" si="22"/>
        <v>0</v>
      </c>
      <c r="I156" s="15"/>
    </row>
    <row r="157" spans="1:9" ht="21" customHeight="1">
      <c r="A157" s="20">
        <v>2029</v>
      </c>
      <c r="B157" s="21">
        <v>47209</v>
      </c>
      <c r="C157" s="21">
        <v>47238</v>
      </c>
      <c r="D157" s="20">
        <v>30</v>
      </c>
      <c r="E157" s="22">
        <v>200000</v>
      </c>
      <c r="F157" s="23">
        <f t="shared" si="23"/>
        <v>800000</v>
      </c>
      <c r="G157" s="24">
        <f>G58</f>
        <v>0</v>
      </c>
      <c r="H157" s="25">
        <f t="shared" si="22"/>
        <v>0</v>
      </c>
      <c r="I157" s="15"/>
    </row>
    <row r="158" spans="1:9" ht="21" customHeight="1">
      <c r="A158" s="20">
        <v>2029</v>
      </c>
      <c r="B158" s="21">
        <v>47239</v>
      </c>
      <c r="C158" s="21">
        <v>47269</v>
      </c>
      <c r="D158" s="20">
        <v>31</v>
      </c>
      <c r="E158" s="22"/>
      <c r="F158" s="23">
        <f t="shared" si="23"/>
        <v>600000</v>
      </c>
      <c r="G158" s="24">
        <f>G58</f>
        <v>0</v>
      </c>
      <c r="H158" s="25">
        <f t="shared" si="22"/>
        <v>0</v>
      </c>
      <c r="I158" s="15"/>
    </row>
    <row r="159" spans="1:9" ht="21" customHeight="1">
      <c r="A159" s="20">
        <v>2029</v>
      </c>
      <c r="B159" s="21">
        <v>47270</v>
      </c>
      <c r="C159" s="21">
        <v>47299</v>
      </c>
      <c r="D159" s="20">
        <v>30</v>
      </c>
      <c r="E159" s="22">
        <v>200000</v>
      </c>
      <c r="F159" s="23">
        <f t="shared" si="23"/>
        <v>600000</v>
      </c>
      <c r="G159" s="24">
        <f>G58</f>
        <v>0</v>
      </c>
      <c r="H159" s="25">
        <f t="shared" si="22"/>
        <v>0</v>
      </c>
      <c r="I159" s="15"/>
    </row>
    <row r="160" spans="1:9" ht="21" customHeight="1">
      <c r="A160" s="20">
        <v>2029</v>
      </c>
      <c r="B160" s="21">
        <v>47300</v>
      </c>
      <c r="C160" s="21">
        <v>47330</v>
      </c>
      <c r="D160" s="20">
        <v>31</v>
      </c>
      <c r="E160" s="22"/>
      <c r="F160" s="23">
        <f t="shared" si="23"/>
        <v>400000</v>
      </c>
      <c r="G160" s="24">
        <f>G58</f>
        <v>0</v>
      </c>
      <c r="H160" s="25">
        <f t="shared" si="22"/>
        <v>0</v>
      </c>
      <c r="I160" s="15"/>
    </row>
    <row r="161" spans="1:9" ht="21" customHeight="1">
      <c r="A161" s="20">
        <v>2029</v>
      </c>
      <c r="B161" s="21">
        <v>47331</v>
      </c>
      <c r="C161" s="21">
        <v>47361</v>
      </c>
      <c r="D161" s="20">
        <v>31</v>
      </c>
      <c r="E161" s="22"/>
      <c r="F161" s="23">
        <f t="shared" si="23"/>
        <v>400000</v>
      </c>
      <c r="G161" s="24">
        <f>G58</f>
        <v>0</v>
      </c>
      <c r="H161" s="25">
        <f t="shared" si="22"/>
        <v>0</v>
      </c>
      <c r="I161" s="15"/>
    </row>
    <row r="162" spans="1:9" ht="21" customHeight="1">
      <c r="A162" s="20">
        <v>2029</v>
      </c>
      <c r="B162" s="21">
        <v>47362</v>
      </c>
      <c r="C162" s="21">
        <v>47391</v>
      </c>
      <c r="D162" s="20">
        <v>30</v>
      </c>
      <c r="E162" s="22">
        <v>200000</v>
      </c>
      <c r="F162" s="23">
        <f t="shared" si="23"/>
        <v>400000</v>
      </c>
      <c r="G162" s="24">
        <f>G58</f>
        <v>0</v>
      </c>
      <c r="H162" s="25">
        <f t="shared" si="22"/>
        <v>0</v>
      </c>
      <c r="I162" s="15"/>
    </row>
    <row r="163" spans="1:9" ht="21" customHeight="1">
      <c r="A163" s="20">
        <v>2029</v>
      </c>
      <c r="B163" s="21">
        <v>47392</v>
      </c>
      <c r="C163" s="21">
        <v>47422</v>
      </c>
      <c r="D163" s="20">
        <v>31</v>
      </c>
      <c r="E163" s="22"/>
      <c r="F163" s="23">
        <f t="shared" si="23"/>
        <v>200000</v>
      </c>
      <c r="G163" s="24">
        <f>G58</f>
        <v>0</v>
      </c>
      <c r="H163" s="25">
        <f t="shared" si="22"/>
        <v>0</v>
      </c>
      <c r="I163" s="15"/>
    </row>
    <row r="164" spans="1:9" ht="21" customHeight="1">
      <c r="A164" s="20">
        <v>2029</v>
      </c>
      <c r="B164" s="21">
        <v>47423</v>
      </c>
      <c r="C164" s="21">
        <v>47452</v>
      </c>
      <c r="D164" s="20">
        <v>30</v>
      </c>
      <c r="E164" s="22">
        <v>200000</v>
      </c>
      <c r="F164" s="23">
        <f t="shared" si="23"/>
        <v>200000</v>
      </c>
      <c r="G164" s="24">
        <f>G58</f>
        <v>0</v>
      </c>
      <c r="H164" s="25">
        <f t="shared" si="22"/>
        <v>0</v>
      </c>
      <c r="I164" s="27"/>
    </row>
    <row r="165" spans="1:9" ht="21" customHeight="1">
      <c r="A165" s="20">
        <v>2029</v>
      </c>
      <c r="B165" s="28">
        <v>47453</v>
      </c>
      <c r="C165" s="28">
        <v>47483</v>
      </c>
      <c r="D165" s="29">
        <v>31</v>
      </c>
      <c r="E165" s="44"/>
      <c r="F165" s="45">
        <f t="shared" si="23"/>
        <v>0</v>
      </c>
      <c r="G165" s="46">
        <f>G58</f>
        <v>0</v>
      </c>
      <c r="H165" s="47">
        <f t="shared" si="22"/>
        <v>0</v>
      </c>
      <c r="I165" s="27"/>
    </row>
    <row r="166" spans="1:9" ht="21" customHeight="1">
      <c r="A166" s="78" t="s">
        <v>26</v>
      </c>
      <c r="B166" s="78"/>
      <c r="C166" s="78"/>
      <c r="D166" s="33">
        <f>SUM(D154:D165)</f>
        <v>365</v>
      </c>
      <c r="E166" s="34">
        <f>SUM(E154:E165)</f>
        <v>800000</v>
      </c>
      <c r="F166" s="35"/>
      <c r="G166" s="36"/>
      <c r="H166" s="37">
        <f>SUM(H154:H165)</f>
        <v>0</v>
      </c>
      <c r="I166" s="15"/>
    </row>
    <row r="167" spans="1:9" ht="23.25" customHeight="1">
      <c r="A167" s="79" t="s">
        <v>27</v>
      </c>
      <c r="B167" s="79"/>
      <c r="C167" s="79"/>
      <c r="D167" s="48">
        <f>SUM(D166,D153,D140,D127,D114,D101,D88,D75,D62,D49,D36,D23)</f>
        <v>4243</v>
      </c>
      <c r="E167" s="49">
        <f>SUM(E166,E153,E140,E127,E114,E101,E88,E75,E62,E49,E36,E23)</f>
        <v>3100000</v>
      </c>
      <c r="F167" s="50"/>
      <c r="G167" s="50"/>
      <c r="H167" s="51">
        <f>SUM(H166,H153,H140,H127,H114,H101,H88,H75,H62,H49,H36,H23)</f>
        <v>0</v>
      </c>
      <c r="I167" s="52"/>
    </row>
    <row r="168" spans="1:9" ht="10.5" customHeight="1">
      <c r="A168" s="53"/>
      <c r="B168" s="54"/>
      <c r="C168" s="53"/>
      <c r="D168" s="55"/>
      <c r="E168" s="56"/>
      <c r="F168" s="57"/>
      <c r="G168" s="57"/>
      <c r="H168" s="58"/>
      <c r="I168" s="52"/>
    </row>
    <row r="169" spans="1:10" ht="24.75" customHeight="1">
      <c r="A169" s="80" t="s">
        <v>28</v>
      </c>
      <c r="B169" s="80"/>
      <c r="C169" s="80"/>
      <c r="D169" s="80"/>
      <c r="E169" s="80"/>
      <c r="F169" s="59" t="s">
        <v>10</v>
      </c>
      <c r="G169" s="60" t="s">
        <v>29</v>
      </c>
      <c r="H169" s="60" t="s">
        <v>30</v>
      </c>
      <c r="J169"/>
    </row>
    <row r="170" spans="1:10" ht="9" customHeight="1">
      <c r="A170" s="81">
        <v>1</v>
      </c>
      <c r="B170" s="81">
        <v>2</v>
      </c>
      <c r="C170" s="81">
        <v>3</v>
      </c>
      <c r="D170" s="81">
        <v>4</v>
      </c>
      <c r="E170" s="81">
        <v>5</v>
      </c>
      <c r="F170" s="61">
        <v>2</v>
      </c>
      <c r="G170" s="61">
        <v>3</v>
      </c>
      <c r="H170" s="61">
        <v>4</v>
      </c>
      <c r="J170"/>
    </row>
    <row r="171" spans="1:10" ht="25.5" customHeight="1">
      <c r="A171" s="80" t="s">
        <v>31</v>
      </c>
      <c r="B171" s="80"/>
      <c r="C171" s="80"/>
      <c r="D171" s="80"/>
      <c r="E171" s="80"/>
      <c r="F171" s="62">
        <f>F15</f>
        <v>3100000</v>
      </c>
      <c r="G171" s="63">
        <f>C8</f>
        <v>0</v>
      </c>
      <c r="H171" s="62">
        <f>F171*G171</f>
        <v>0</v>
      </c>
      <c r="J171"/>
    </row>
    <row r="172" spans="1:10" ht="13.5" customHeight="1">
      <c r="A172" s="82"/>
      <c r="B172" s="82"/>
      <c r="C172" s="82"/>
      <c r="D172" s="82"/>
      <c r="E172" s="58"/>
      <c r="F172" s="57"/>
      <c r="G172" s="57"/>
      <c r="H172" s="58"/>
      <c r="J172"/>
    </row>
    <row r="173" spans="1:10" ht="27.75" customHeight="1">
      <c r="A173" s="83" t="s">
        <v>32</v>
      </c>
      <c r="B173" s="83"/>
      <c r="C173" s="83"/>
      <c r="D173" s="83"/>
      <c r="E173" s="64"/>
      <c r="F173" s="65"/>
      <c r="G173" s="66"/>
      <c r="H173" s="62">
        <f>H167+H171</f>
        <v>0</v>
      </c>
      <c r="J173"/>
    </row>
    <row r="174" spans="5:10" ht="9" customHeight="1">
      <c r="E174" s="67"/>
      <c r="J174"/>
    </row>
    <row r="175" spans="1:10" ht="12.75" customHeight="1">
      <c r="A175" t="s">
        <v>33</v>
      </c>
      <c r="E175"/>
      <c r="J175"/>
    </row>
    <row r="176" spans="2:10" ht="12.75" customHeight="1">
      <c r="B176" s="68" t="s">
        <v>34</v>
      </c>
      <c r="E176"/>
      <c r="J176"/>
    </row>
    <row r="177" spans="2:10" ht="12.75" customHeight="1">
      <c r="B177"/>
      <c r="D177" s="1" t="s">
        <v>35</v>
      </c>
      <c r="E177"/>
      <c r="J177"/>
    </row>
    <row r="178" spans="2:10" ht="12.75" customHeight="1">
      <c r="B178" s="2" t="s">
        <v>36</v>
      </c>
      <c r="D178" s="1"/>
      <c r="E178"/>
      <c r="J178"/>
    </row>
    <row r="179" spans="2:10" ht="12.75" customHeight="1">
      <c r="B179"/>
      <c r="D179" s="1"/>
      <c r="E179" s="69" t="s">
        <v>37</v>
      </c>
      <c r="J179"/>
    </row>
    <row r="180" spans="2:10" ht="12.75" customHeight="1">
      <c r="B180" s="68" t="s">
        <v>38</v>
      </c>
      <c r="E180"/>
      <c r="J180"/>
    </row>
    <row r="181" spans="5:10" ht="9" customHeight="1">
      <c r="E181"/>
      <c r="J181"/>
    </row>
    <row r="182" spans="2:10" ht="12.75" customHeight="1">
      <c r="B182" s="2" t="s">
        <v>39</v>
      </c>
      <c r="E182"/>
      <c r="J182"/>
    </row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heet="1"/>
  <mergeCells count="32">
    <mergeCell ref="A167:C167"/>
    <mergeCell ref="A169:E169"/>
    <mergeCell ref="A170:E170"/>
    <mergeCell ref="A171:E171"/>
    <mergeCell ref="A172:D172"/>
    <mergeCell ref="A173:D173"/>
    <mergeCell ref="A101:C101"/>
    <mergeCell ref="A114:C114"/>
    <mergeCell ref="A127:C127"/>
    <mergeCell ref="A140:C140"/>
    <mergeCell ref="A153:C153"/>
    <mergeCell ref="A166:C166"/>
    <mergeCell ref="A23:C23"/>
    <mergeCell ref="A36:C36"/>
    <mergeCell ref="A49:C49"/>
    <mergeCell ref="A62:C62"/>
    <mergeCell ref="A75:C75"/>
    <mergeCell ref="A88:C88"/>
    <mergeCell ref="A10:H10"/>
    <mergeCell ref="A12:A13"/>
    <mergeCell ref="B12:C12"/>
    <mergeCell ref="D12:D13"/>
    <mergeCell ref="E12:E13"/>
    <mergeCell ref="F12:F13"/>
    <mergeCell ref="G12:G13"/>
    <mergeCell ref="H12:H13"/>
    <mergeCell ref="A1:H1"/>
    <mergeCell ref="A2:H2"/>
    <mergeCell ref="A3:B3"/>
    <mergeCell ref="C3:H3"/>
    <mergeCell ref="A5:B5"/>
    <mergeCell ref="A8:B8"/>
  </mergeCells>
  <printOptions horizontalCentered="1"/>
  <pageMargins left="0.39375" right="0.39375" top="0.39375" bottom="0.39375" header="0.5118055555555555" footer="0.5118055555555555"/>
  <pageSetup fitToHeight="20" fitToWidth="1" horizontalDpi="300" verticalDpi="300" orientation="portrait" paperSize="9"/>
  <rowBreaks count="5" manualBreakCount="5">
    <brk id="36" max="255" man="1"/>
    <brk id="62" max="255" man="1"/>
    <brk id="88" max="255" man="1"/>
    <brk id="114" max="255" man="1"/>
    <brk id="1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Błasiak Marcin</cp:lastModifiedBy>
  <dcterms:modified xsi:type="dcterms:W3CDTF">2018-05-08T11:12:20Z</dcterms:modified>
  <cp:category/>
  <cp:version/>
  <cp:contentType/>
  <cp:contentStatus/>
</cp:coreProperties>
</file>